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40" windowHeight="9615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2" i="5" s="1"/>
  <c r="AD39" i="5"/>
  <c r="AD8" i="5"/>
  <c r="W13" i="7"/>
  <c r="Q22" i="7"/>
  <c r="AD7" i="5" l="1"/>
  <c r="AD62" i="5" s="1"/>
  <c r="U13" i="7"/>
  <c r="W22" i="7"/>
  <c r="U22" i="7" s="1"/>
  <c r="Q23" i="7"/>
</calcChain>
</file>

<file path=xl/sharedStrings.xml><?xml version="1.0" encoding="utf-8"?>
<sst xmlns="http://schemas.openxmlformats.org/spreadsheetml/2006/main" count="570" uniqueCount="342">
  <si>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</si>
  <si>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</si>
  <si>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</si>
  <si>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</si>
  <si>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</si>
  <si>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</si>
  <si>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</si>
  <si>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</si>
  <si>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</si>
  <si>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</si>
  <si>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</si>
  <si>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</si>
  <si>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</si>
  <si>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</si>
  <si>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</si>
  <si>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</si>
  <si>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</si>
  <si>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</si>
  <si>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</si>
  <si>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</si>
  <si>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</si>
  <si>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</si>
  <si>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</si>
  <si>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</si>
  <si>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</si>
  <si>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</si>
  <si>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</si>
  <si>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</si>
  <si>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</si>
  <si>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</si>
  <si>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</si>
  <si>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</si>
  <si>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</si>
  <si>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</si>
  <si>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</si>
  <si>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</si>
  <si>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</si>
  <si>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</si>
  <si>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</si>
  <si>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</si>
  <si>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</si>
  <si>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</si>
  <si>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</si>
  <si>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</si>
  <si>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</si>
  <si>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</si>
  <si>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</si>
  <si>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</si>
  <si>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</si>
  <si>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</si>
  <si>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</si>
  <si>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</si>
  <si>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</si>
  <si>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</si>
  <si>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</si>
  <si>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</si>
  <si>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</si>
  <si>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</si>
  <si>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</si>
  <si>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</si>
  <si>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</si>
  <si>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</si>
  <si>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</si>
  <si>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</si>
  <si>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</si>
  <si>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</si>
  <si>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</si>
  <si>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</si>
  <si>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</si>
  <si>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</si>
  <si>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</si>
  <si>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</si>
  <si>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</si>
  <si>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</si>
  <si>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</si>
  <si>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</si>
  <si>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</si>
  <si>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</si>
  <si>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</si>
  <si>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</si>
  <si>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</si>
  <si>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</si>
  <si>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</si>
  <si>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</si>
  <si>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</si>
  <si>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</si>
  <si>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</si>
  <si>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</si>
  <si>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</si>
  <si>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</si>
  <si>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</si>
  <si>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</si>
  <si>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</si>
  <si>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</si>
  <si>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</si>
  <si>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</si>
  <si>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</si>
  <si>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</si>
  <si>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</si>
  <si>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</si>
  <si>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</si>
  <si>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</si>
  <si>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</si>
  <si>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</si>
  <si>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</si>
  <si>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</si>
  <si>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</si>
  <si>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</si>
  <si>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</si>
  <si>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</si>
  <si>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</si>
  <si>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</si>
  <si>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</si>
  <si>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</si>
  <si>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</si>
  <si>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</si>
  <si>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</si>
  <si>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</si>
  <si>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</si>
  <si>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</si>
  <si>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</si>
  <si>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</si>
  <si>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</si>
  <si>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</si>
  <si>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</si>
  <si>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</si>
  <si>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</si>
  <si>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</si>
  <si>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</si>
  <si>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</si>
  <si>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</si>
  <si>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</si>
  <si>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</si>
  <si>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</si>
  <si>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</si>
  <si>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</si>
  <si>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</si>
  <si>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</si>
  <si>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</si>
  <si>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</si>
  <si>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</si>
  <si>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</si>
  <si>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</si>
  <si>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</si>
  <si>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</si>
  <si>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</si>
  <si>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</si>
  <si>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</si>
  <si>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</si>
  <si>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</si>
  <si>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</si>
  <si>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</si>
  <si>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</si>
  <si>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</si>
  <si>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</si>
  <si>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</si>
  <si>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</si>
  <si>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</si>
  <si>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</si>
  <si>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</si>
  <si>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</si>
  <si>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</si>
  <si>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</si>
  <si>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</si>
  <si>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</si>
  <si>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</si>
  <si>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</si>
  <si>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</si>
  <si>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</si>
  <si>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</si>
  <si>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</si>
  <si>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</si>
  <si>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</si>
  <si>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</si>
  <si>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</si>
  <si>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</si>
  <si>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</si>
  <si>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</si>
  <si>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</si>
  <si>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</si>
  <si>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</si>
  <si>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</si>
  <si>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</si>
  <si>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</si>
  <si>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</si>
  <si>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</si>
  <si>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</si>
  <si>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</si>
  <si>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</si>
  <si>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</si>
  <si>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</si>
  <si>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</si>
  <si>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</si>
  <si>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</si>
  <si>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</si>
  <si>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</si>
  <si>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</si>
  <si>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</si>
  <si>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</si>
  <si>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</si>
  <si>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</si>
  <si>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</si>
  <si>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</si>
  <si>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</si>
  <si>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</si>
  <si>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</si>
  <si>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</si>
  <si>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</si>
  <si>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</si>
  <si>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</si>
  <si>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</si>
  <si>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</si>
  <si>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</si>
  <si>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</si>
  <si>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</si>
  <si>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</si>
  <si>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</si>
  <si>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</si>
  <si>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</si>
  <si>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</si>
  <si>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</si>
  <si>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</si>
  <si>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</si>
  <si>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</si>
  <si>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</si>
  <si>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</si>
  <si>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</si>
  <si>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</si>
  <si>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</si>
  <si>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</si>
  <si>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</si>
  <si>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</si>
  <si>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</si>
  <si>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</si>
  <si>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</si>
  <si>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</si>
  <si>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</si>
  <si>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</si>
  <si>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</si>
  <si>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</si>
  <si>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</si>
  <si>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</si>
  <si>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</si>
  <si>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</si>
  <si>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</si>
  <si>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</si>
  <si>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</si>
  <si>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</si>
  <si>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</si>
  <si>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</si>
  <si>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</si>
  <si>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</si>
  <si>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</si>
  <si>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</si>
  <si>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</si>
  <si>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</si>
  <si>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</si>
  <si>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</si>
  <si>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</si>
  <si>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</si>
  <si>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</si>
  <si>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</si>
  <si>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</si>
  <si>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</si>
  <si>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</si>
  <si>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</si>
  <si>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</si>
  <si>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</si>
  <si>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</si>
  <si>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</si>
  <si>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</si>
  <si>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</si>
  <si>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</si>
  <si>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</si>
  <si>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</si>
  <si>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</si>
  <si>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</si>
  <si>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</si>
  <si>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</si>
  <si>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</si>
  <si>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</si>
  <si>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</si>
  <si>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</si>
  <si>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</si>
  <si>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</si>
  <si>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</si>
  <si>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</si>
  <si>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</si>
  <si>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</si>
  <si>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</si>
  <si>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</si>
  <si>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</si>
  <si>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</si>
  <si>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</si>
  <si>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</si>
  <si>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</si>
  <si>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</si>
  <si>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</si>
  <si>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</si>
  <si>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</si>
  <si>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</si>
  <si>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</si>
  <si>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</si>
  <si>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</si>
  <si>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</si>
  <si>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</si>
  <si>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</si>
  <si>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</si>
  <si>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</si>
  <si>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</si>
  <si>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</si>
  <si>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</si>
  <si>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</si>
  <si>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</si>
  <si>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</si>
  <si>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</si>
  <si>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</si>
  <si>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</si>
  <si>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</si>
  <si>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</si>
  <si>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</si>
  <si>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</si>
  <si>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</si>
  <si>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</si>
  <si>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</si>
  <si>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</si>
  <si>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</si>
  <si>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</si>
  <si>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</si>
  <si>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</si>
  <si>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</si>
  <si>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</si>
  <si>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</si>
  <si>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</si>
  <si>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令和２年４月１日　</t>
    <phoneticPr fontId="11"/>
  </si>
  <si>
    <t>至　令和３年３月３１日</t>
    <phoneticPr fontId="11"/>
  </si>
  <si>
    <t>-</t>
    <phoneticPr fontId="11"/>
  </si>
  <si>
    <t>（令和３年３月３１日現在）</t>
  </si>
  <si>
    <r>
      <rPr>
        <sz val="12"/>
        <rFont val="ＭＳ Ｐゴシック"/>
        <family val="3"/>
        <charset val="128"/>
      </rPr>
      <t>墓地公園事業特別会計</t>
    </r>
    <r>
      <rPr>
        <b/>
        <sz val="20"/>
        <rFont val="ＭＳ Ｐゴシック"/>
        <family val="3"/>
        <charset val="128"/>
      </rPr>
      <t>　　　　　　　　貸借対照表</t>
    </r>
    <rPh sb="0" eb="10">
      <t>ボチコウエンジギョウトクベツカイケイ</t>
    </rPh>
    <phoneticPr fontId="11"/>
  </si>
  <si>
    <r>
      <rPr>
        <sz val="12"/>
        <rFont val="ＭＳ Ｐゴシック"/>
        <family val="3"/>
        <charset val="128"/>
      </rPr>
      <t>墓地公園事業特別会計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</si>
  <si>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墓地公園事業特別会計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</si>
  <si>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墓地公園事業特別会計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</si>
</sst>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37" t="s">
        <v>338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31" ht="21" customHeight="1" x14ac:dyDescent="0.15">
      <c r="D3" s="238" t="s">
        <v>337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315</v>
      </c>
      <c r="B5" s="15" t="s">
        <v>316</v>
      </c>
      <c r="D5" s="234" t="s">
        <v>1</v>
      </c>
      <c r="E5" s="235"/>
      <c r="F5" s="235"/>
      <c r="G5" s="235"/>
      <c r="H5" s="235"/>
      <c r="I5" s="235"/>
      <c r="J5" s="235"/>
      <c r="K5" s="239"/>
      <c r="L5" s="239"/>
      <c r="M5" s="239"/>
      <c r="N5" s="239"/>
      <c r="O5" s="239"/>
      <c r="P5" s="240" t="s">
        <v>317</v>
      </c>
      <c r="Q5" s="241"/>
      <c r="R5" s="235" t="s">
        <v>1</v>
      </c>
      <c r="S5" s="235"/>
      <c r="T5" s="235"/>
      <c r="U5" s="235"/>
      <c r="V5" s="235"/>
      <c r="W5" s="235"/>
      <c r="X5" s="235"/>
      <c r="Y5" s="235"/>
      <c r="Z5" s="240" t="s">
        <v>317</v>
      </c>
      <c r="AA5" s="241"/>
    </row>
    <row r="6" spans="1:31" ht="14.65" customHeight="1" x14ac:dyDescent="0.15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221"/>
      <c r="P6" s="222"/>
      <c r="Q6" s="22"/>
      <c r="R6" s="19" t="s">
        <v>319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4</v>
      </c>
      <c r="B7" s="7" t="s">
        <v>101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221"/>
      <c r="P7" s="25">
        <v>3963172635</v>
      </c>
      <c r="Q7" s="26"/>
      <c r="R7" s="19"/>
      <c r="S7" s="19" t="s">
        <v>102</v>
      </c>
      <c r="T7" s="19"/>
      <c r="U7" s="19"/>
      <c r="V7" s="19"/>
      <c r="W7" s="19"/>
      <c r="X7" s="19"/>
      <c r="Y7" s="18"/>
      <c r="Z7" s="25">
        <v>302220909</v>
      </c>
      <c r="AA7" s="27"/>
      <c r="AD7" s="9">
        <f>IF(AND(AD8="-",AD36="-",AD39="-"),"-",SUM(AD8,AD36,AD39))</f>
        <v>3963172635</v>
      </c>
      <c r="AE7" s="9">
        <f>IF(COUNTIF(AE8:AE12,"-")=COUNTA(AE8:AE12),"-",SUM(AE8:AE12))</f>
        <v>302220909</v>
      </c>
    </row>
    <row r="8" spans="1:31" ht="14.65" customHeight="1" x14ac:dyDescent="0.15">
      <c r="A8" s="7" t="s">
        <v>6</v>
      </c>
      <c r="B8" s="7" t="s">
        <v>103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221"/>
      <c r="P8" s="25">
        <v>3116700967</v>
      </c>
      <c r="Q8" s="26"/>
      <c r="R8" s="19"/>
      <c r="S8" s="19"/>
      <c r="T8" s="19" t="s">
        <v>320</v>
      </c>
      <c r="U8" s="19"/>
      <c r="V8" s="19"/>
      <c r="W8" s="19"/>
      <c r="X8" s="19"/>
      <c r="Y8" s="18"/>
      <c r="Z8" s="25">
        <v>286870000</v>
      </c>
      <c r="AA8" s="27"/>
      <c r="AD8" s="9">
        <f>IF(AND(AD9="-",AD25="-",COUNTIF(AD34:AD35,"-")=COUNTA(AD34:AD35)),"-",SUM(AD9,AD25,AD34:AD35))</f>
        <v>3116700967</v>
      </c>
      <c r="AE8" s="9">
        <v>286870000</v>
      </c>
    </row>
    <row r="9" spans="1:31" ht="14.65" customHeight="1" x14ac:dyDescent="0.15">
      <c r="A9" s="7" t="s">
        <v>8</v>
      </c>
      <c r="B9" s="7" t="s">
        <v>104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221"/>
      <c r="P9" s="25">
        <v>85796090</v>
      </c>
      <c r="Q9" s="26"/>
      <c r="R9" s="19"/>
      <c r="S9" s="19"/>
      <c r="T9" s="19" t="s">
        <v>105</v>
      </c>
      <c r="U9" s="19"/>
      <c r="V9" s="19"/>
      <c r="W9" s="19"/>
      <c r="X9" s="19"/>
      <c r="Y9" s="18"/>
      <c r="Z9" s="25" t="s">
        <v>333</v>
      </c>
      <c r="AA9" s="27"/>
      <c r="AD9" s="9">
        <f>IF(COUNTIF(AD10:AD24,"-")=COUNTA(AD10:AD24),"-",SUM(AD10:AD24))</f>
        <v>85796090</v>
      </c>
      <c r="AE9" s="9" t="s">
        <v>12</v>
      </c>
    </row>
    <row r="10" spans="1:31" ht="14.65" customHeight="1" x14ac:dyDescent="0.15">
      <c r="A10" s="7" t="s">
        <v>10</v>
      </c>
      <c r="B10" s="7" t="s">
        <v>106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221"/>
      <c r="P10" s="25" t="s">
        <v>333</v>
      </c>
      <c r="Q10" s="26"/>
      <c r="R10" s="19"/>
      <c r="S10" s="19"/>
      <c r="T10" s="19" t="s">
        <v>107</v>
      </c>
      <c r="U10" s="19"/>
      <c r="V10" s="19"/>
      <c r="W10" s="19"/>
      <c r="X10" s="19"/>
      <c r="Y10" s="18"/>
      <c r="Z10" s="25">
        <v>15350909</v>
      </c>
      <c r="AA10" s="27"/>
      <c r="AD10" s="9" t="s">
        <v>12</v>
      </c>
      <c r="AE10" s="9">
        <v>15350909</v>
      </c>
    </row>
    <row r="11" spans="1:31" ht="14.65" customHeight="1" x14ac:dyDescent="0.15">
      <c r="A11" s="7" t="s">
        <v>13</v>
      </c>
      <c r="B11" s="7" t="s">
        <v>108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221"/>
      <c r="P11" s="25" t="s">
        <v>333</v>
      </c>
      <c r="Q11" s="26"/>
      <c r="R11" s="19"/>
      <c r="S11" s="19"/>
      <c r="T11" s="19" t="s">
        <v>109</v>
      </c>
      <c r="U11" s="19"/>
      <c r="V11" s="19"/>
      <c r="W11" s="19"/>
      <c r="X11" s="19"/>
      <c r="Y11" s="18"/>
      <c r="Z11" s="25" t="s">
        <v>333</v>
      </c>
      <c r="AA11" s="27"/>
      <c r="AD11" s="9" t="s">
        <v>12</v>
      </c>
      <c r="AE11" s="9" t="s">
        <v>12</v>
      </c>
    </row>
    <row r="12" spans="1:31" ht="14.65" customHeight="1" x14ac:dyDescent="0.15">
      <c r="A12" s="7" t="s">
        <v>15</v>
      </c>
      <c r="B12" s="7" t="s">
        <v>110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221"/>
      <c r="P12" s="25" t="s">
        <v>333</v>
      </c>
      <c r="Q12" s="26"/>
      <c r="R12" s="19"/>
      <c r="S12" s="19"/>
      <c r="T12" s="19" t="s">
        <v>36</v>
      </c>
      <c r="U12" s="19"/>
      <c r="V12" s="19"/>
      <c r="W12" s="19"/>
      <c r="X12" s="19"/>
      <c r="Y12" s="18"/>
      <c r="Z12" s="25" t="s">
        <v>333</v>
      </c>
      <c r="AA12" s="27"/>
      <c r="AD12" s="9" t="s">
        <v>12</v>
      </c>
      <c r="AE12" s="9" t="s">
        <v>12</v>
      </c>
    </row>
    <row r="13" spans="1:31" ht="14.65" customHeight="1" x14ac:dyDescent="0.15">
      <c r="A13" s="7" t="s">
        <v>17</v>
      </c>
      <c r="B13" s="7" t="s">
        <v>111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221"/>
      <c r="P13" s="25" t="s">
        <v>333</v>
      </c>
      <c r="Q13" s="26"/>
      <c r="R13" s="19"/>
      <c r="S13" s="19" t="s">
        <v>112</v>
      </c>
      <c r="T13" s="19"/>
      <c r="U13" s="19"/>
      <c r="V13" s="19"/>
      <c r="W13" s="19"/>
      <c r="X13" s="19"/>
      <c r="Y13" s="18"/>
      <c r="Z13" s="25">
        <v>37471018</v>
      </c>
      <c r="AA13" s="27"/>
      <c r="AD13" s="9" t="s">
        <v>12</v>
      </c>
      <c r="AE13" s="9">
        <f>IF(COUNTIF(AE14:AE21,"-")=COUNTA(AE14:AE21),"-",SUM(AE14:AE21))</f>
        <v>37471018</v>
      </c>
    </row>
    <row r="14" spans="1:31" ht="14.65" customHeight="1" x14ac:dyDescent="0.15">
      <c r="A14" s="7" t="s">
        <v>19</v>
      </c>
      <c r="B14" s="7" t="s">
        <v>113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221"/>
      <c r="P14" s="25">
        <v>88003600</v>
      </c>
      <c r="Q14" s="26"/>
      <c r="R14" s="19"/>
      <c r="S14" s="19"/>
      <c r="T14" s="19" t="s">
        <v>321</v>
      </c>
      <c r="U14" s="19"/>
      <c r="V14" s="19"/>
      <c r="W14" s="19"/>
      <c r="X14" s="19"/>
      <c r="Y14" s="18"/>
      <c r="Z14" s="25">
        <v>36540000</v>
      </c>
      <c r="AA14" s="27"/>
      <c r="AD14" s="9">
        <v>88003600</v>
      </c>
      <c r="AE14" s="9">
        <v>36540000</v>
      </c>
    </row>
    <row r="15" spans="1:31" ht="14.65" customHeight="1" x14ac:dyDescent="0.15">
      <c r="A15" s="7" t="s">
        <v>21</v>
      </c>
      <c r="B15" s="7" t="s">
        <v>114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221"/>
      <c r="P15" s="25">
        <v>-2207510</v>
      </c>
      <c r="Q15" s="26"/>
      <c r="R15" s="19"/>
      <c r="S15" s="19"/>
      <c r="T15" s="19" t="s">
        <v>115</v>
      </c>
      <c r="U15" s="19"/>
      <c r="V15" s="19"/>
      <c r="W15" s="19"/>
      <c r="X15" s="19"/>
      <c r="Y15" s="18"/>
      <c r="Z15" s="25" t="s">
        <v>333</v>
      </c>
      <c r="AA15" s="27"/>
      <c r="AD15" s="9">
        <v>-2207510</v>
      </c>
      <c r="AE15" s="9" t="s">
        <v>12</v>
      </c>
    </row>
    <row r="16" spans="1:31" ht="14.65" customHeight="1" x14ac:dyDescent="0.15">
      <c r="A16" s="7" t="s">
        <v>23</v>
      </c>
      <c r="B16" s="7" t="s">
        <v>116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23"/>
      <c r="P16" s="25" t="s">
        <v>333</v>
      </c>
      <c r="Q16" s="26"/>
      <c r="R16" s="19"/>
      <c r="S16" s="19"/>
      <c r="T16" s="19" t="s">
        <v>117</v>
      </c>
      <c r="U16" s="19"/>
      <c r="V16" s="19"/>
      <c r="W16" s="19"/>
      <c r="X16" s="19"/>
      <c r="Y16" s="18"/>
      <c r="Z16" s="25" t="s">
        <v>333</v>
      </c>
      <c r="AA16" s="27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118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23"/>
      <c r="P17" s="25" t="s">
        <v>333</v>
      </c>
      <c r="Q17" s="26"/>
      <c r="R17" s="18"/>
      <c r="S17" s="19"/>
      <c r="T17" s="19" t="s">
        <v>119</v>
      </c>
      <c r="U17" s="19"/>
      <c r="V17" s="19"/>
      <c r="W17" s="19"/>
      <c r="X17" s="19"/>
      <c r="Y17" s="18"/>
      <c r="Z17" s="25" t="s">
        <v>333</v>
      </c>
      <c r="AA17" s="27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120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23"/>
      <c r="P18" s="25" t="s">
        <v>333</v>
      </c>
      <c r="Q18" s="26"/>
      <c r="R18" s="18"/>
      <c r="S18" s="19"/>
      <c r="T18" s="19" t="s">
        <v>121</v>
      </c>
      <c r="U18" s="19"/>
      <c r="V18" s="19"/>
      <c r="W18" s="19"/>
      <c r="X18" s="19"/>
      <c r="Y18" s="18"/>
      <c r="Z18" s="25" t="s">
        <v>333</v>
      </c>
      <c r="AA18" s="27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122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23"/>
      <c r="P19" s="25" t="s">
        <v>333</v>
      </c>
      <c r="Q19" s="26"/>
      <c r="R19" s="19"/>
      <c r="S19" s="19"/>
      <c r="T19" s="19" t="s">
        <v>123</v>
      </c>
      <c r="U19" s="19"/>
      <c r="V19" s="19"/>
      <c r="W19" s="19"/>
      <c r="X19" s="19"/>
      <c r="Y19" s="18"/>
      <c r="Z19" s="25">
        <v>931018</v>
      </c>
      <c r="AA19" s="27"/>
      <c r="AD19" s="9" t="s">
        <v>12</v>
      </c>
      <c r="AE19" s="9">
        <v>931018</v>
      </c>
    </row>
    <row r="20" spans="1:31" ht="14.65" customHeight="1" x14ac:dyDescent="0.15">
      <c r="A20" s="7" t="s">
        <v>31</v>
      </c>
      <c r="B20" s="7" t="s">
        <v>124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23"/>
      <c r="P20" s="25" t="s">
        <v>333</v>
      </c>
      <c r="Q20" s="26"/>
      <c r="R20" s="19"/>
      <c r="S20" s="19"/>
      <c r="T20" s="19" t="s">
        <v>125</v>
      </c>
      <c r="U20" s="19"/>
      <c r="V20" s="19"/>
      <c r="W20" s="19"/>
      <c r="X20" s="19"/>
      <c r="Y20" s="18"/>
      <c r="Z20" s="25" t="s">
        <v>333</v>
      </c>
      <c r="AA20" s="27"/>
      <c r="AD20" s="9" t="s">
        <v>12</v>
      </c>
      <c r="AE20" s="9" t="s">
        <v>12</v>
      </c>
    </row>
    <row r="21" spans="1:31" ht="14.65" customHeight="1" x14ac:dyDescent="0.15">
      <c r="A21" s="7" t="s">
        <v>33</v>
      </c>
      <c r="B21" s="7" t="s">
        <v>126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23"/>
      <c r="P21" s="25" t="s">
        <v>333</v>
      </c>
      <c r="Q21" s="26"/>
      <c r="R21" s="19"/>
      <c r="S21" s="19"/>
      <c r="T21" s="19" t="s">
        <v>36</v>
      </c>
      <c r="U21" s="19"/>
      <c r="V21" s="19"/>
      <c r="W21" s="19"/>
      <c r="X21" s="19"/>
      <c r="Y21" s="18"/>
      <c r="Z21" s="25" t="s">
        <v>333</v>
      </c>
      <c r="AA21" s="27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99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221"/>
      <c r="P22" s="25" t="s">
        <v>333</v>
      </c>
      <c r="Q22" s="26"/>
      <c r="R22" s="224" t="s">
        <v>100</v>
      </c>
      <c r="S22" s="225"/>
      <c r="T22" s="225"/>
      <c r="U22" s="225"/>
      <c r="V22" s="225"/>
      <c r="W22" s="225"/>
      <c r="X22" s="225"/>
      <c r="Y22" s="225"/>
      <c r="Z22" s="30">
        <v>339691927</v>
      </c>
      <c r="AA22" s="31"/>
      <c r="AD22" s="9" t="s">
        <v>12</v>
      </c>
      <c r="AE22" s="9">
        <f>IF(AND(AE7="-",AE13="-"),"-",SUM(AE7,AE13))</f>
        <v>339691927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221"/>
      <c r="P23" s="25" t="s">
        <v>333</v>
      </c>
      <c r="Q23" s="26"/>
      <c r="R23" s="19" t="s">
        <v>322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12</v>
      </c>
    </row>
    <row r="24" spans="1:31" ht="14.65" customHeight="1" x14ac:dyDescent="0.15">
      <c r="A24" s="7" t="s">
        <v>39</v>
      </c>
      <c r="B24" s="7" t="s">
        <v>129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221"/>
      <c r="P24" s="25" t="s">
        <v>333</v>
      </c>
      <c r="Q24" s="26"/>
      <c r="R24" s="19"/>
      <c r="S24" s="19" t="s">
        <v>130</v>
      </c>
      <c r="T24" s="19"/>
      <c r="U24" s="19"/>
      <c r="V24" s="19"/>
      <c r="W24" s="19"/>
      <c r="X24" s="19"/>
      <c r="Y24" s="18"/>
      <c r="Z24" s="25">
        <v>3963172635</v>
      </c>
      <c r="AA24" s="27"/>
      <c r="AD24" s="9" t="s">
        <v>12</v>
      </c>
      <c r="AE24" s="9">
        <v>3963172635</v>
      </c>
    </row>
    <row r="25" spans="1:31" ht="14.65" customHeight="1" x14ac:dyDescent="0.15">
      <c r="A25" s="7" t="s">
        <v>41</v>
      </c>
      <c r="B25" s="7" t="s">
        <v>131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221"/>
      <c r="P25" s="25">
        <v>3029743544</v>
      </c>
      <c r="Q25" s="26"/>
      <c r="R25" s="19"/>
      <c r="S25" s="18" t="s">
        <v>132</v>
      </c>
      <c r="T25" s="19"/>
      <c r="U25" s="19"/>
      <c r="V25" s="19"/>
      <c r="W25" s="19"/>
      <c r="X25" s="19"/>
      <c r="Y25" s="18"/>
      <c r="Z25" s="25">
        <v>-332860939</v>
      </c>
      <c r="AA25" s="27"/>
      <c r="AD25" s="9">
        <f>IF(COUNTIF(AD26:AD33,"-")=COUNTA(AD26:AD33),"-",SUM(AD26:AD33))</f>
        <v>3029743544</v>
      </c>
      <c r="AE25" s="9">
        <v>-332860939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221"/>
      <c r="P26" s="25">
        <v>1081867525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1081867525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221"/>
      <c r="P27" s="25">
        <v>927223370</v>
      </c>
      <c r="Q27" s="26"/>
      <c r="R27" s="226"/>
      <c r="S27" s="227"/>
      <c r="T27" s="227"/>
      <c r="U27" s="227"/>
      <c r="V27" s="227"/>
      <c r="W27" s="227"/>
      <c r="X27" s="227"/>
      <c r="Y27" s="227"/>
      <c r="Z27" s="25"/>
      <c r="AA27" s="27"/>
      <c r="AD27" s="9">
        <v>927223370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221"/>
      <c r="P28" s="25">
        <v>-264350929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-264350929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221"/>
      <c r="P29" s="25">
        <v>3984397478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3984397478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221"/>
      <c r="P30" s="25">
        <v>-2699393900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-2699393900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221"/>
      <c r="P31" s="25" t="s">
        <v>333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12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221"/>
      <c r="P32" s="25" t="s">
        <v>333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12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221"/>
      <c r="P33" s="25" t="s">
        <v>333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 t="s">
        <v>12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23"/>
      <c r="P34" s="25">
        <v>29264854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29264854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23"/>
      <c r="P35" s="25">
        <v>-28103521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-28103521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23"/>
      <c r="P36" s="25" t="s">
        <v>12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 t="str">
        <f>IF(COUNTIF(AD37:AD38,"-")=COUNTA(AD37:AD38),"-",SUM(AD37:AD38))</f>
        <v>-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221"/>
      <c r="P37" s="25" t="s">
        <v>333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 t="s">
        <v>12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221"/>
      <c r="P38" s="25" t="s">
        <v>333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 t="s">
        <v>12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221"/>
      <c r="P39" s="25">
        <v>846471668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846471668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221"/>
      <c r="P40" s="25" t="s">
        <v>12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 t="str">
        <f>IF(COUNTIF(AD41:AD43,"-")=COUNTA(AD41:AD43),"-",SUM(AD41:AD43))</f>
        <v>-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221"/>
      <c r="P41" s="25" t="s">
        <v>333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 t="s">
        <v>12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221"/>
      <c r="P42" s="25" t="s">
        <v>333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 t="s">
        <v>12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221"/>
      <c r="P43" s="25" t="s">
        <v>333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12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221"/>
      <c r="P44" s="25" t="s">
        <v>333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12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221"/>
      <c r="P45" s="25">
        <v>381520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381520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221"/>
      <c r="P46" s="25" t="s">
        <v>333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 t="s">
        <v>12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221"/>
      <c r="P47" s="25">
        <v>846090148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846090148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221"/>
      <c r="P48" s="25" t="s">
        <v>333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12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221"/>
      <c r="P49" s="25">
        <v>846090148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846090148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221"/>
      <c r="P50" s="25" t="s">
        <v>333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12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221"/>
      <c r="P51" s="25" t="s">
        <v>333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 t="s">
        <v>12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221"/>
      <c r="P52" s="25">
        <v>6830988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6830988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221"/>
      <c r="P53" s="25">
        <v>6592608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6592608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221"/>
      <c r="P54" s="25">
        <v>238380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238380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221"/>
      <c r="P55" s="25" t="s">
        <v>333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 t="s">
        <v>12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221"/>
      <c r="P56" s="25" t="s">
        <v>12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 t="str">
        <f>IF(COUNTIF(AD57:AD58,"-")=COUNTA(AD57:AD58),"-",SUM(AD57:AD58))</f>
        <v>-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221"/>
      <c r="P57" s="25" t="s">
        <v>333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12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221"/>
      <c r="P58" s="25" t="s">
        <v>333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 t="s">
        <v>12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221"/>
      <c r="P59" s="25" t="s">
        <v>333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12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221"/>
      <c r="P60" s="25" t="s">
        <v>333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 t="s">
        <v>12</v>
      </c>
    </row>
    <row r="61" spans="1:31" ht="14.65" customHeight="1" thickBot="1" x14ac:dyDescent="0.2">
      <c r="A61" s="7" t="s">
        <v>97</v>
      </c>
      <c r="B61" s="7" t="s">
        <v>127</v>
      </c>
      <c r="D61" s="24"/>
      <c r="E61" s="19"/>
      <c r="F61" s="38" t="s">
        <v>82</v>
      </c>
      <c r="G61" s="19"/>
      <c r="H61" s="19"/>
      <c r="I61" s="19"/>
      <c r="J61" s="19"/>
      <c r="K61" s="18"/>
      <c r="L61" s="18"/>
      <c r="M61" s="18"/>
      <c r="N61" s="18"/>
      <c r="O61" s="221"/>
      <c r="P61" s="25" t="s">
        <v>333</v>
      </c>
      <c r="Q61" s="26"/>
      <c r="R61" s="228" t="s">
        <v>128</v>
      </c>
      <c r="S61" s="229"/>
      <c r="T61" s="229"/>
      <c r="U61" s="229"/>
      <c r="V61" s="229"/>
      <c r="W61" s="229"/>
      <c r="X61" s="229"/>
      <c r="Y61" s="230"/>
      <c r="Z61" s="40">
        <v>3630311696</v>
      </c>
      <c r="AA61" s="41"/>
      <c r="AD61" s="9" t="s">
        <v>12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2</v>
      </c>
      <c r="B62" s="7" t="s">
        <v>98</v>
      </c>
      <c r="D62" s="231" t="s">
        <v>3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3"/>
      <c r="P62" s="42">
        <v>3970003623</v>
      </c>
      <c r="Q62" s="43"/>
      <c r="R62" s="234" t="s">
        <v>323</v>
      </c>
      <c r="S62" s="235"/>
      <c r="T62" s="235"/>
      <c r="U62" s="235"/>
      <c r="V62" s="235"/>
      <c r="W62" s="235"/>
      <c r="X62" s="235"/>
      <c r="Y62" s="236"/>
      <c r="Z62" s="42">
        <v>3970003623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/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3"/>
  <sheetViews>
    <sheetView topLeftCell="B1" zoomScale="85" zoomScaleNormal="85" zoomScaleSheetLayoutView="100" workbookViewId="0">
      <selection activeCell="B43" sqref="A43:XFD43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6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6" ht="24" x14ac:dyDescent="0.2">
      <c r="C2" s="242" t="s">
        <v>339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51"/>
    </row>
    <row r="3" spans="1:16" ht="17.25" x14ac:dyDescent="0.2">
      <c r="C3" s="243" t="s">
        <v>334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1"/>
    </row>
    <row r="4" spans="1:16" ht="17.25" x14ac:dyDescent="0.2">
      <c r="C4" s="243" t="s">
        <v>335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51"/>
    </row>
    <row r="5" spans="1:16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6" ht="18" thickBot="1" x14ac:dyDescent="0.25">
      <c r="A6" s="50" t="s">
        <v>315</v>
      </c>
      <c r="C6" s="244" t="s">
        <v>1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">
        <v>317</v>
      </c>
      <c r="O6" s="247"/>
      <c r="P6" s="51"/>
    </row>
    <row r="7" spans="1:16" x14ac:dyDescent="0.15">
      <c r="A7" s="50" t="s">
        <v>136</v>
      </c>
      <c r="C7" s="54"/>
      <c r="D7" s="55" t="s">
        <v>137</v>
      </c>
      <c r="E7" s="55"/>
      <c r="F7" s="56"/>
      <c r="G7" s="55"/>
      <c r="H7" s="55"/>
      <c r="I7" s="55"/>
      <c r="J7" s="55"/>
      <c r="K7" s="56"/>
      <c r="L7" s="56"/>
      <c r="M7" s="56"/>
      <c r="N7" s="57">
        <v>301417886</v>
      </c>
      <c r="O7" s="213"/>
      <c r="P7" s="58"/>
    </row>
    <row r="8" spans="1:16" x14ac:dyDescent="0.15">
      <c r="A8" s="50" t="s">
        <v>138</v>
      </c>
      <c r="C8" s="54"/>
      <c r="D8" s="55"/>
      <c r="E8" s="55" t="s">
        <v>139</v>
      </c>
      <c r="F8" s="55"/>
      <c r="G8" s="55"/>
      <c r="H8" s="55"/>
      <c r="I8" s="55"/>
      <c r="J8" s="55"/>
      <c r="K8" s="56"/>
      <c r="L8" s="56"/>
      <c r="M8" s="56"/>
      <c r="N8" s="57">
        <v>300086986</v>
      </c>
      <c r="O8" s="213"/>
      <c r="P8" s="58"/>
    </row>
    <row r="9" spans="1:16" x14ac:dyDescent="0.15">
      <c r="A9" s="50" t="s">
        <v>140</v>
      </c>
      <c r="C9" s="54"/>
      <c r="D9" s="55"/>
      <c r="E9" s="55"/>
      <c r="F9" s="55" t="s">
        <v>141</v>
      </c>
      <c r="G9" s="55"/>
      <c r="H9" s="55"/>
      <c r="I9" s="55"/>
      <c r="J9" s="55"/>
      <c r="K9" s="56"/>
      <c r="L9" s="56"/>
      <c r="M9" s="56"/>
      <c r="N9" s="57">
        <v>17284818</v>
      </c>
      <c r="O9" s="213"/>
      <c r="P9" s="58"/>
    </row>
    <row r="10" spans="1:16" x14ac:dyDescent="0.15">
      <c r="A10" s="50" t="s">
        <v>142</v>
      </c>
      <c r="C10" s="54"/>
      <c r="D10" s="55"/>
      <c r="E10" s="55"/>
      <c r="F10" s="55"/>
      <c r="G10" s="55" t="s">
        <v>143</v>
      </c>
      <c r="H10" s="55"/>
      <c r="I10" s="55"/>
      <c r="J10" s="55"/>
      <c r="K10" s="56"/>
      <c r="L10" s="56"/>
      <c r="M10" s="56"/>
      <c r="N10" s="57">
        <v>15337077</v>
      </c>
      <c r="O10" s="213"/>
      <c r="P10" s="58"/>
    </row>
    <row r="11" spans="1:16" x14ac:dyDescent="0.15">
      <c r="A11" s="50" t="s">
        <v>144</v>
      </c>
      <c r="C11" s="54"/>
      <c r="D11" s="55"/>
      <c r="E11" s="55"/>
      <c r="F11" s="55"/>
      <c r="G11" s="55" t="s">
        <v>145</v>
      </c>
      <c r="H11" s="55"/>
      <c r="I11" s="55"/>
      <c r="J11" s="55"/>
      <c r="K11" s="56"/>
      <c r="L11" s="56"/>
      <c r="M11" s="56"/>
      <c r="N11" s="57">
        <v>931018</v>
      </c>
      <c r="O11" s="213"/>
      <c r="P11" s="58"/>
    </row>
    <row r="12" spans="1:16" x14ac:dyDescent="0.15">
      <c r="A12" s="50" t="s">
        <v>146</v>
      </c>
      <c r="C12" s="54"/>
      <c r="D12" s="55"/>
      <c r="E12" s="55"/>
      <c r="F12" s="55"/>
      <c r="G12" s="55" t="s">
        <v>147</v>
      </c>
      <c r="H12" s="55"/>
      <c r="I12" s="55"/>
      <c r="J12" s="55"/>
      <c r="K12" s="56"/>
      <c r="L12" s="56"/>
      <c r="M12" s="56"/>
      <c r="N12" s="57">
        <v>735723</v>
      </c>
      <c r="O12" s="213"/>
      <c r="P12" s="58"/>
    </row>
    <row r="13" spans="1:16" x14ac:dyDescent="0.15">
      <c r="A13" s="50" t="s">
        <v>148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281000</v>
      </c>
      <c r="O13" s="213"/>
      <c r="P13" s="58"/>
    </row>
    <row r="14" spans="1:16" x14ac:dyDescent="0.15">
      <c r="A14" s="50" t="s">
        <v>149</v>
      </c>
      <c r="C14" s="54"/>
      <c r="D14" s="55"/>
      <c r="E14" s="55"/>
      <c r="F14" s="55" t="s">
        <v>150</v>
      </c>
      <c r="G14" s="55"/>
      <c r="H14" s="55"/>
      <c r="I14" s="55"/>
      <c r="J14" s="55"/>
      <c r="K14" s="56"/>
      <c r="L14" s="56"/>
      <c r="M14" s="56"/>
      <c r="N14" s="57">
        <v>281047860</v>
      </c>
      <c r="O14" s="213"/>
      <c r="P14" s="58"/>
    </row>
    <row r="15" spans="1:16" x14ac:dyDescent="0.15">
      <c r="A15" s="50" t="s">
        <v>151</v>
      </c>
      <c r="C15" s="54"/>
      <c r="D15" s="55"/>
      <c r="E15" s="55"/>
      <c r="F15" s="55"/>
      <c r="G15" s="55" t="s">
        <v>152</v>
      </c>
      <c r="H15" s="55"/>
      <c r="I15" s="55"/>
      <c r="J15" s="55"/>
      <c r="K15" s="56"/>
      <c r="L15" s="56"/>
      <c r="M15" s="56"/>
      <c r="N15" s="57">
        <v>146724051</v>
      </c>
      <c r="O15" s="213"/>
      <c r="P15" s="58"/>
    </row>
    <row r="16" spans="1:16" x14ac:dyDescent="0.15">
      <c r="A16" s="50" t="s">
        <v>153</v>
      </c>
      <c r="C16" s="54"/>
      <c r="D16" s="55"/>
      <c r="E16" s="55"/>
      <c r="F16" s="55"/>
      <c r="G16" s="55" t="s">
        <v>154</v>
      </c>
      <c r="H16" s="55"/>
      <c r="I16" s="55"/>
      <c r="J16" s="55"/>
      <c r="K16" s="56"/>
      <c r="L16" s="56"/>
      <c r="M16" s="56"/>
      <c r="N16" s="57">
        <v>673530</v>
      </c>
      <c r="O16" s="213"/>
      <c r="P16" s="58"/>
    </row>
    <row r="17" spans="1:16" x14ac:dyDescent="0.15">
      <c r="A17" s="50" t="s">
        <v>155</v>
      </c>
      <c r="C17" s="54"/>
      <c r="D17" s="55"/>
      <c r="E17" s="55"/>
      <c r="F17" s="55"/>
      <c r="G17" s="55" t="s">
        <v>156</v>
      </c>
      <c r="H17" s="55"/>
      <c r="I17" s="55"/>
      <c r="J17" s="55"/>
      <c r="K17" s="56"/>
      <c r="L17" s="56"/>
      <c r="M17" s="56"/>
      <c r="N17" s="57">
        <v>133650279</v>
      </c>
      <c r="O17" s="213"/>
      <c r="P17" s="58"/>
    </row>
    <row r="18" spans="1:16" x14ac:dyDescent="0.15">
      <c r="A18" s="50" t="s">
        <v>157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 t="s">
        <v>336</v>
      </c>
      <c r="O18" s="213"/>
      <c r="P18" s="58"/>
    </row>
    <row r="19" spans="1:16" x14ac:dyDescent="0.15">
      <c r="A19" s="50" t="s">
        <v>158</v>
      </c>
      <c r="C19" s="54"/>
      <c r="D19" s="55"/>
      <c r="E19" s="55"/>
      <c r="F19" s="55" t="s">
        <v>159</v>
      </c>
      <c r="G19" s="55"/>
      <c r="H19" s="55"/>
      <c r="I19" s="55"/>
      <c r="J19" s="55"/>
      <c r="K19" s="56"/>
      <c r="L19" s="56"/>
      <c r="M19" s="56"/>
      <c r="N19" s="57">
        <v>1754308</v>
      </c>
      <c r="O19" s="213"/>
      <c r="P19" s="58"/>
    </row>
    <row r="20" spans="1:16" x14ac:dyDescent="0.15">
      <c r="A20" s="50" t="s">
        <v>160</v>
      </c>
      <c r="C20" s="54"/>
      <c r="D20" s="55"/>
      <c r="E20" s="55"/>
      <c r="F20" s="56"/>
      <c r="G20" s="56" t="s">
        <v>161</v>
      </c>
      <c r="H20" s="56"/>
      <c r="I20" s="55"/>
      <c r="J20" s="55"/>
      <c r="K20" s="56"/>
      <c r="L20" s="56"/>
      <c r="M20" s="56"/>
      <c r="N20" s="57">
        <v>1155198</v>
      </c>
      <c r="O20" s="213"/>
      <c r="P20" s="58"/>
    </row>
    <row r="21" spans="1:16" x14ac:dyDescent="0.15">
      <c r="A21" s="50" t="s">
        <v>162</v>
      </c>
      <c r="C21" s="54"/>
      <c r="D21" s="55"/>
      <c r="E21" s="55"/>
      <c r="F21" s="56"/>
      <c r="G21" s="55" t="s">
        <v>163</v>
      </c>
      <c r="H21" s="55"/>
      <c r="I21" s="55"/>
      <c r="J21" s="55"/>
      <c r="K21" s="56"/>
      <c r="L21" s="56"/>
      <c r="M21" s="56"/>
      <c r="N21" s="57" t="s">
        <v>336</v>
      </c>
      <c r="O21" s="213"/>
      <c r="P21" s="58"/>
    </row>
    <row r="22" spans="1:16" x14ac:dyDescent="0.15">
      <c r="A22" s="50" t="s">
        <v>164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599110</v>
      </c>
      <c r="O22" s="213"/>
      <c r="P22" s="58"/>
    </row>
    <row r="23" spans="1:16" x14ac:dyDescent="0.15">
      <c r="A23" s="50" t="s">
        <v>165</v>
      </c>
      <c r="C23" s="54"/>
      <c r="D23" s="55"/>
      <c r="E23" s="56" t="s">
        <v>166</v>
      </c>
      <c r="F23" s="56"/>
      <c r="G23" s="55"/>
      <c r="H23" s="55"/>
      <c r="I23" s="55"/>
      <c r="J23" s="55"/>
      <c r="K23" s="56"/>
      <c r="L23" s="56"/>
      <c r="M23" s="56"/>
      <c r="N23" s="57">
        <v>1330900</v>
      </c>
      <c r="O23" s="213"/>
      <c r="P23" s="58"/>
    </row>
    <row r="24" spans="1:16" x14ac:dyDescent="0.15">
      <c r="A24" s="50" t="s">
        <v>167</v>
      </c>
      <c r="C24" s="54"/>
      <c r="D24" s="55"/>
      <c r="E24" s="55"/>
      <c r="F24" s="55" t="s">
        <v>168</v>
      </c>
      <c r="G24" s="55"/>
      <c r="H24" s="55"/>
      <c r="I24" s="55"/>
      <c r="J24" s="55"/>
      <c r="K24" s="56"/>
      <c r="L24" s="56"/>
      <c r="M24" s="56"/>
      <c r="N24" s="57">
        <v>1040000</v>
      </c>
      <c r="O24" s="213"/>
      <c r="P24" s="58"/>
    </row>
    <row r="25" spans="1:16" x14ac:dyDescent="0.15">
      <c r="A25" s="50" t="s">
        <v>169</v>
      </c>
      <c r="C25" s="54"/>
      <c r="D25" s="55"/>
      <c r="E25" s="55"/>
      <c r="F25" s="55" t="s">
        <v>170</v>
      </c>
      <c r="G25" s="55"/>
      <c r="H25" s="55"/>
      <c r="I25" s="55"/>
      <c r="J25" s="55"/>
      <c r="K25" s="56"/>
      <c r="L25" s="56"/>
      <c r="M25" s="56"/>
      <c r="N25" s="57" t="s">
        <v>336</v>
      </c>
      <c r="O25" s="213"/>
      <c r="P25" s="58"/>
    </row>
    <row r="26" spans="1:16" x14ac:dyDescent="0.15">
      <c r="A26" s="50" t="s">
        <v>171</v>
      </c>
      <c r="C26" s="54"/>
      <c r="D26" s="55"/>
      <c r="E26" s="55"/>
      <c r="F26" s="55" t="s">
        <v>172</v>
      </c>
      <c r="G26" s="55"/>
      <c r="H26" s="55"/>
      <c r="I26" s="55"/>
      <c r="J26" s="55"/>
      <c r="K26" s="56"/>
      <c r="L26" s="56"/>
      <c r="M26" s="56"/>
      <c r="N26" s="57" t="s">
        <v>336</v>
      </c>
      <c r="O26" s="213"/>
      <c r="P26" s="58"/>
    </row>
    <row r="27" spans="1:16" x14ac:dyDescent="0.15">
      <c r="A27" s="50" t="s">
        <v>173</v>
      </c>
      <c r="C27" s="54"/>
      <c r="D27" s="55"/>
      <c r="E27" s="55"/>
      <c r="F27" s="55" t="s">
        <v>36</v>
      </c>
      <c r="G27" s="55"/>
      <c r="H27" s="55"/>
      <c r="I27" s="55"/>
      <c r="J27" s="55"/>
      <c r="K27" s="56"/>
      <c r="L27" s="56"/>
      <c r="M27" s="56"/>
      <c r="N27" s="57">
        <v>290900</v>
      </c>
      <c r="O27" s="213"/>
      <c r="P27" s="58"/>
    </row>
    <row r="28" spans="1:16" x14ac:dyDescent="0.15">
      <c r="A28" s="50" t="s">
        <v>174</v>
      </c>
      <c r="C28" s="54"/>
      <c r="D28" s="55" t="s">
        <v>175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190562732</v>
      </c>
      <c r="O28" s="213"/>
      <c r="P28" s="58"/>
    </row>
    <row r="29" spans="1:16" x14ac:dyDescent="0.15">
      <c r="A29" s="50" t="s">
        <v>176</v>
      </c>
      <c r="C29" s="54"/>
      <c r="D29" s="55"/>
      <c r="E29" s="55" t="s">
        <v>177</v>
      </c>
      <c r="F29" s="55"/>
      <c r="G29" s="55"/>
      <c r="H29" s="55"/>
      <c r="I29" s="55"/>
      <c r="J29" s="55"/>
      <c r="K29" s="59"/>
      <c r="L29" s="59"/>
      <c r="M29" s="59"/>
      <c r="N29" s="57">
        <v>189731280</v>
      </c>
      <c r="O29" s="213"/>
      <c r="P29" s="58"/>
    </row>
    <row r="30" spans="1:16" x14ac:dyDescent="0.15">
      <c r="A30" s="50" t="s">
        <v>178</v>
      </c>
      <c r="C30" s="54"/>
      <c r="D30" s="55"/>
      <c r="E30" s="55" t="s">
        <v>36</v>
      </c>
      <c r="F30" s="55"/>
      <c r="G30" s="56"/>
      <c r="H30" s="55"/>
      <c r="I30" s="55"/>
      <c r="J30" s="55"/>
      <c r="K30" s="59"/>
      <c r="L30" s="59"/>
      <c r="M30" s="59"/>
      <c r="N30" s="57">
        <v>831452</v>
      </c>
      <c r="O30" s="213"/>
      <c r="P30" s="58"/>
    </row>
    <row r="31" spans="1:16" x14ac:dyDescent="0.15">
      <c r="A31" s="50" t="s">
        <v>134</v>
      </c>
      <c r="C31" s="60" t="s">
        <v>135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-110855154</v>
      </c>
      <c r="O31" s="214"/>
      <c r="P31" s="58"/>
    </row>
    <row r="32" spans="1:16" x14ac:dyDescent="0.15">
      <c r="A32" s="50" t="s">
        <v>181</v>
      </c>
      <c r="C32" s="54"/>
      <c r="D32" s="55" t="s">
        <v>182</v>
      </c>
      <c r="E32" s="55"/>
      <c r="F32" s="56"/>
      <c r="G32" s="55"/>
      <c r="H32" s="55"/>
      <c r="I32" s="55"/>
      <c r="J32" s="55"/>
      <c r="K32" s="56"/>
      <c r="L32" s="56"/>
      <c r="M32" s="56"/>
      <c r="N32" s="57" t="s">
        <v>12</v>
      </c>
      <c r="O32" s="213"/>
      <c r="P32" s="58"/>
    </row>
    <row r="33" spans="1:16" x14ac:dyDescent="0.15">
      <c r="A33" s="50" t="s">
        <v>183</v>
      </c>
      <c r="C33" s="54"/>
      <c r="D33" s="55"/>
      <c r="E33" s="56" t="s">
        <v>184</v>
      </c>
      <c r="F33" s="56"/>
      <c r="G33" s="55"/>
      <c r="H33" s="55"/>
      <c r="I33" s="55"/>
      <c r="J33" s="55"/>
      <c r="K33" s="56"/>
      <c r="L33" s="56"/>
      <c r="M33" s="56"/>
      <c r="N33" s="57" t="s">
        <v>336</v>
      </c>
      <c r="O33" s="213"/>
      <c r="P33" s="58"/>
    </row>
    <row r="34" spans="1:16" x14ac:dyDescent="0.15">
      <c r="A34" s="50" t="s">
        <v>185</v>
      </c>
      <c r="C34" s="54"/>
      <c r="D34" s="55"/>
      <c r="E34" s="56" t="s">
        <v>186</v>
      </c>
      <c r="F34" s="56"/>
      <c r="G34" s="55"/>
      <c r="H34" s="55"/>
      <c r="I34" s="55"/>
      <c r="J34" s="55"/>
      <c r="K34" s="56"/>
      <c r="L34" s="56"/>
      <c r="M34" s="56"/>
      <c r="N34" s="57" t="s">
        <v>336</v>
      </c>
      <c r="O34" s="213"/>
      <c r="P34" s="58"/>
    </row>
    <row r="35" spans="1:16" x14ac:dyDescent="0.15">
      <c r="A35" s="50" t="s">
        <v>187</v>
      </c>
      <c r="C35" s="54"/>
      <c r="D35" s="55"/>
      <c r="E35" s="56" t="s">
        <v>188</v>
      </c>
      <c r="F35" s="56"/>
      <c r="G35" s="55"/>
      <c r="H35" s="56"/>
      <c r="I35" s="55"/>
      <c r="J35" s="55"/>
      <c r="K35" s="56"/>
      <c r="L35" s="56"/>
      <c r="M35" s="56"/>
      <c r="N35" s="57" t="s">
        <v>336</v>
      </c>
      <c r="O35" s="213"/>
      <c r="P35" s="58"/>
    </row>
    <row r="36" spans="1:16" x14ac:dyDescent="0.15">
      <c r="A36" s="50" t="s">
        <v>189</v>
      </c>
      <c r="C36" s="54"/>
      <c r="D36" s="55"/>
      <c r="E36" s="55" t="s">
        <v>190</v>
      </c>
      <c r="F36" s="55"/>
      <c r="G36" s="55"/>
      <c r="H36" s="55"/>
      <c r="I36" s="55"/>
      <c r="J36" s="55"/>
      <c r="K36" s="56"/>
      <c r="L36" s="56"/>
      <c r="M36" s="56"/>
      <c r="N36" s="57" t="s">
        <v>336</v>
      </c>
      <c r="O36" s="213"/>
      <c r="P36" s="58"/>
    </row>
    <row r="37" spans="1:16" x14ac:dyDescent="0.15">
      <c r="A37" s="50" t="s">
        <v>191</v>
      </c>
      <c r="C37" s="54"/>
      <c r="D37" s="55"/>
      <c r="E37" s="55" t="s">
        <v>36</v>
      </c>
      <c r="F37" s="55"/>
      <c r="G37" s="55"/>
      <c r="H37" s="55"/>
      <c r="I37" s="55"/>
      <c r="J37" s="55"/>
      <c r="K37" s="56"/>
      <c r="L37" s="56"/>
      <c r="M37" s="56"/>
      <c r="N37" s="57" t="s">
        <v>336</v>
      </c>
      <c r="O37" s="213"/>
      <c r="P37" s="58"/>
    </row>
    <row r="38" spans="1:16" x14ac:dyDescent="0.15">
      <c r="A38" s="50" t="s">
        <v>192</v>
      </c>
      <c r="C38" s="54"/>
      <c r="D38" s="55" t="s">
        <v>193</v>
      </c>
      <c r="E38" s="55"/>
      <c r="F38" s="55"/>
      <c r="G38" s="55"/>
      <c r="H38" s="55"/>
      <c r="I38" s="55"/>
      <c r="J38" s="55"/>
      <c r="K38" s="59"/>
      <c r="L38" s="59"/>
      <c r="M38" s="59"/>
      <c r="N38" s="57" t="s">
        <v>12</v>
      </c>
      <c r="O38" s="213"/>
      <c r="P38" s="58"/>
    </row>
    <row r="39" spans="1:16" x14ac:dyDescent="0.15">
      <c r="A39" s="50" t="s">
        <v>194</v>
      </c>
      <c r="C39" s="54"/>
      <c r="D39" s="55"/>
      <c r="E39" s="55" t="s">
        <v>195</v>
      </c>
      <c r="F39" s="55"/>
      <c r="G39" s="55"/>
      <c r="H39" s="55"/>
      <c r="I39" s="55"/>
      <c r="J39" s="55"/>
      <c r="K39" s="59"/>
      <c r="L39" s="59"/>
      <c r="M39" s="59"/>
      <c r="N39" s="57" t="s">
        <v>336</v>
      </c>
      <c r="O39" s="213"/>
      <c r="P39" s="58"/>
    </row>
    <row r="40" spans="1:16" ht="14.25" thickBot="1" x14ac:dyDescent="0.2">
      <c r="A40" s="50" t="s">
        <v>196</v>
      </c>
      <c r="C40" s="54"/>
      <c r="D40" s="55"/>
      <c r="E40" s="55" t="s">
        <v>36</v>
      </c>
      <c r="F40" s="55"/>
      <c r="G40" s="55"/>
      <c r="H40" s="55"/>
      <c r="I40" s="55"/>
      <c r="J40" s="55"/>
      <c r="K40" s="59"/>
      <c r="L40" s="59"/>
      <c r="M40" s="59"/>
      <c r="N40" s="57" t="s">
        <v>336</v>
      </c>
      <c r="O40" s="213"/>
      <c r="P40" s="58"/>
    </row>
    <row r="41" spans="1:16" ht="14.25" thickBot="1" x14ac:dyDescent="0.2">
      <c r="A41" s="50" t="s">
        <v>179</v>
      </c>
      <c r="C41" s="64" t="s">
        <v>180</v>
      </c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7">
        <v>-110855154</v>
      </c>
      <c r="O41" s="215"/>
      <c r="P41" s="58"/>
    </row>
    <row r="42" spans="1:16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6" s="69" customFormat="1" ht="15.6" customHeight="1" x14ac:dyDescent="0.15">
      <c r="A43" s="68"/>
      <c r="C43" s="73"/>
      <c r="D43" s="73"/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25" sqref="A25:XFD25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2" spans="1:24" ht="24" x14ac:dyDescent="0.25">
      <c r="B2" s="78"/>
      <c r="C2" s="266" t="s">
        <v>340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</row>
    <row r="3" spans="1:24" ht="17.25" x14ac:dyDescent="0.2">
      <c r="B3" s="80"/>
      <c r="C3" s="267" t="s">
        <v>334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24" ht="17.25" x14ac:dyDescent="0.2">
      <c r="B4" s="80"/>
      <c r="C4" s="267" t="s">
        <v>335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24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6" t="s">
        <v>0</v>
      </c>
      <c r="Q5" s="82"/>
      <c r="R5" s="83"/>
    </row>
    <row r="6" spans="1:24" ht="12.75" customHeight="1" x14ac:dyDescent="0.15">
      <c r="B6" s="84"/>
      <c r="C6" s="268" t="s">
        <v>1</v>
      </c>
      <c r="D6" s="269"/>
      <c r="E6" s="269"/>
      <c r="F6" s="269"/>
      <c r="G6" s="269"/>
      <c r="H6" s="269"/>
      <c r="I6" s="269"/>
      <c r="J6" s="270"/>
      <c r="K6" s="274" t="s">
        <v>324</v>
      </c>
      <c r="L6" s="269"/>
      <c r="M6" s="85"/>
      <c r="N6" s="85"/>
      <c r="O6" s="85"/>
      <c r="P6" s="86"/>
      <c r="Q6" s="85"/>
      <c r="R6" s="86"/>
    </row>
    <row r="7" spans="1:24" ht="29.25" customHeight="1" thickBot="1" x14ac:dyDescent="0.2">
      <c r="A7" s="77" t="s">
        <v>315</v>
      </c>
      <c r="B7" s="84"/>
      <c r="C7" s="271"/>
      <c r="D7" s="272"/>
      <c r="E7" s="272"/>
      <c r="F7" s="272"/>
      <c r="G7" s="272"/>
      <c r="H7" s="272"/>
      <c r="I7" s="272"/>
      <c r="J7" s="273"/>
      <c r="K7" s="275"/>
      <c r="L7" s="272"/>
      <c r="M7" s="276" t="s">
        <v>325</v>
      </c>
      <c r="N7" s="277"/>
      <c r="O7" s="276" t="s">
        <v>326</v>
      </c>
      <c r="P7" s="278"/>
      <c r="Q7" s="279" t="s">
        <v>133</v>
      </c>
      <c r="R7" s="280"/>
    </row>
    <row r="8" spans="1:24" ht="15.95" customHeight="1" x14ac:dyDescent="0.15">
      <c r="A8" s="77" t="s">
        <v>197</v>
      </c>
      <c r="B8" s="87"/>
      <c r="C8" s="88" t="s">
        <v>198</v>
      </c>
      <c r="D8" s="89"/>
      <c r="E8" s="89"/>
      <c r="F8" s="89"/>
      <c r="G8" s="89"/>
      <c r="H8" s="89"/>
      <c r="I8" s="89"/>
      <c r="J8" s="90"/>
      <c r="K8" s="91">
        <v>3589106850</v>
      </c>
      <c r="L8" s="92"/>
      <c r="M8" s="91">
        <v>3952226275</v>
      </c>
      <c r="N8" s="93"/>
      <c r="O8" s="91">
        <v>-363119425</v>
      </c>
      <c r="P8" s="95"/>
      <c r="Q8" s="94" t="s">
        <v>12</v>
      </c>
      <c r="R8" s="95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77" t="s">
        <v>199</v>
      </c>
      <c r="B9" s="87"/>
      <c r="C9" s="24"/>
      <c r="D9" s="19" t="s">
        <v>200</v>
      </c>
      <c r="E9" s="19"/>
      <c r="F9" s="19"/>
      <c r="G9" s="19"/>
      <c r="H9" s="19"/>
      <c r="I9" s="19"/>
      <c r="J9" s="96"/>
      <c r="K9" s="97">
        <v>-110855154</v>
      </c>
      <c r="L9" s="98"/>
      <c r="M9" s="257"/>
      <c r="N9" s="258"/>
      <c r="O9" s="97">
        <v>-110855154</v>
      </c>
      <c r="P9" s="103"/>
      <c r="Q9" s="100" t="s">
        <v>12</v>
      </c>
      <c r="R9" s="101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77" t="s">
        <v>201</v>
      </c>
      <c r="B10" s="84"/>
      <c r="C10" s="102"/>
      <c r="D10" s="96" t="s">
        <v>202</v>
      </c>
      <c r="E10" s="96"/>
      <c r="F10" s="96"/>
      <c r="G10" s="96"/>
      <c r="H10" s="96"/>
      <c r="I10" s="96"/>
      <c r="J10" s="96"/>
      <c r="K10" s="97">
        <v>152060000</v>
      </c>
      <c r="L10" s="98"/>
      <c r="M10" s="254"/>
      <c r="N10" s="259"/>
      <c r="O10" s="97">
        <v>152060000</v>
      </c>
      <c r="P10" s="103"/>
      <c r="Q10" s="100" t="str">
        <f>IF(COUNTIF(Q11:Q12,"-")=COUNTA(Q11:Q12),"-",SUM(Q11:Q12))</f>
        <v>-</v>
      </c>
      <c r="R10" s="103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77" t="s">
        <v>203</v>
      </c>
      <c r="B11" s="84"/>
      <c r="C11" s="104"/>
      <c r="D11" s="96"/>
      <c r="E11" s="105" t="s">
        <v>204</v>
      </c>
      <c r="F11" s="105"/>
      <c r="G11" s="105"/>
      <c r="H11" s="105"/>
      <c r="I11" s="105"/>
      <c r="J11" s="96"/>
      <c r="K11" s="97">
        <v>152060000</v>
      </c>
      <c r="L11" s="98"/>
      <c r="M11" s="254"/>
      <c r="N11" s="259"/>
      <c r="O11" s="97">
        <v>152060000</v>
      </c>
      <c r="P11" s="103"/>
      <c r="Q11" s="100" t="s">
        <v>12</v>
      </c>
      <c r="R11" s="103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77" t="s">
        <v>205</v>
      </c>
      <c r="B12" s="84"/>
      <c r="C12" s="106"/>
      <c r="D12" s="107"/>
      <c r="E12" s="107" t="s">
        <v>206</v>
      </c>
      <c r="F12" s="107"/>
      <c r="G12" s="107"/>
      <c r="H12" s="107"/>
      <c r="I12" s="107"/>
      <c r="J12" s="108"/>
      <c r="K12" s="109" t="s">
        <v>12</v>
      </c>
      <c r="L12" s="110"/>
      <c r="M12" s="260"/>
      <c r="N12" s="261"/>
      <c r="O12" s="109" t="s">
        <v>336</v>
      </c>
      <c r="P12" s="113"/>
      <c r="Q12" s="112" t="s">
        <v>12</v>
      </c>
      <c r="R12" s="113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77" t="s">
        <v>207</v>
      </c>
      <c r="B13" s="84"/>
      <c r="C13" s="114"/>
      <c r="D13" s="115" t="s">
        <v>208</v>
      </c>
      <c r="E13" s="116"/>
      <c r="F13" s="115"/>
      <c r="G13" s="115"/>
      <c r="H13" s="115"/>
      <c r="I13" s="115"/>
      <c r="J13" s="117"/>
      <c r="K13" s="118">
        <v>41204846</v>
      </c>
      <c r="L13" s="119"/>
      <c r="M13" s="262"/>
      <c r="N13" s="263"/>
      <c r="O13" s="118">
        <v>41204846</v>
      </c>
      <c r="P13" s="121"/>
      <c r="Q13" s="120" t="str">
        <f>IF(COUNTIF(Q9:Q10,"-")=COUNTA(Q9:Q10),"-",SUM(Q9:Q10))</f>
        <v>-</v>
      </c>
      <c r="R13" s="121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77" t="s">
        <v>209</v>
      </c>
      <c r="B14" s="84"/>
      <c r="C14" s="24"/>
      <c r="D14" s="122" t="s">
        <v>327</v>
      </c>
      <c r="E14" s="122"/>
      <c r="F14" s="122"/>
      <c r="G14" s="105"/>
      <c r="H14" s="105"/>
      <c r="I14" s="105"/>
      <c r="J14" s="96"/>
      <c r="K14" s="250"/>
      <c r="L14" s="251"/>
      <c r="M14" s="97">
        <v>10946360</v>
      </c>
      <c r="N14" s="99"/>
      <c r="O14" s="97">
        <v>-10946360</v>
      </c>
      <c r="P14" s="103"/>
      <c r="Q14" s="264"/>
      <c r="R14" s="265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77" t="s">
        <v>210</v>
      </c>
      <c r="B15" s="84"/>
      <c r="C15" s="24"/>
      <c r="D15" s="122"/>
      <c r="E15" s="122" t="s">
        <v>211</v>
      </c>
      <c r="F15" s="105"/>
      <c r="G15" s="105"/>
      <c r="H15" s="105"/>
      <c r="I15" s="105"/>
      <c r="J15" s="96"/>
      <c r="K15" s="250"/>
      <c r="L15" s="251"/>
      <c r="M15" s="97">
        <v>88418000</v>
      </c>
      <c r="N15" s="99"/>
      <c r="O15" s="97">
        <v>-88418000</v>
      </c>
      <c r="P15" s="103"/>
      <c r="Q15" s="252"/>
      <c r="R15" s="253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77" t="s">
        <v>212</v>
      </c>
      <c r="B16" s="84"/>
      <c r="C16" s="24"/>
      <c r="D16" s="122"/>
      <c r="E16" s="122" t="s">
        <v>213</v>
      </c>
      <c r="F16" s="122"/>
      <c r="G16" s="105"/>
      <c r="H16" s="105"/>
      <c r="I16" s="105"/>
      <c r="J16" s="96"/>
      <c r="K16" s="250"/>
      <c r="L16" s="251"/>
      <c r="M16" s="97">
        <v>-133713499</v>
      </c>
      <c r="N16" s="99"/>
      <c r="O16" s="97">
        <v>133713499</v>
      </c>
      <c r="P16" s="103"/>
      <c r="Q16" s="252"/>
      <c r="R16" s="253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77" t="s">
        <v>214</v>
      </c>
      <c r="B17" s="84"/>
      <c r="C17" s="24"/>
      <c r="D17" s="122"/>
      <c r="E17" s="122" t="s">
        <v>215</v>
      </c>
      <c r="F17" s="122"/>
      <c r="G17" s="105"/>
      <c r="H17" s="105"/>
      <c r="I17" s="105"/>
      <c r="J17" s="96"/>
      <c r="K17" s="250"/>
      <c r="L17" s="251"/>
      <c r="M17" s="97">
        <v>144659859</v>
      </c>
      <c r="N17" s="99"/>
      <c r="O17" s="97">
        <v>-144659859</v>
      </c>
      <c r="P17" s="103"/>
      <c r="Q17" s="252"/>
      <c r="R17" s="253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77" t="s">
        <v>216</v>
      </c>
      <c r="B18" s="84"/>
      <c r="C18" s="24"/>
      <c r="D18" s="122"/>
      <c r="E18" s="122" t="s">
        <v>217</v>
      </c>
      <c r="F18" s="122"/>
      <c r="G18" s="105"/>
      <c r="H18" s="20"/>
      <c r="I18" s="105"/>
      <c r="J18" s="96"/>
      <c r="K18" s="250"/>
      <c r="L18" s="251"/>
      <c r="M18" s="97">
        <v>-88418000</v>
      </c>
      <c r="N18" s="99"/>
      <c r="O18" s="97">
        <v>88418000</v>
      </c>
      <c r="P18" s="103"/>
      <c r="Q18" s="252"/>
      <c r="R18" s="253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77" t="s">
        <v>218</v>
      </c>
      <c r="B19" s="84"/>
      <c r="C19" s="24"/>
      <c r="D19" s="122" t="s">
        <v>219</v>
      </c>
      <c r="E19" s="105"/>
      <c r="F19" s="105"/>
      <c r="G19" s="105"/>
      <c r="H19" s="105"/>
      <c r="I19" s="105"/>
      <c r="J19" s="96"/>
      <c r="K19" s="97" t="s">
        <v>12</v>
      </c>
      <c r="L19" s="98"/>
      <c r="M19" s="97" t="s">
        <v>336</v>
      </c>
      <c r="N19" s="99"/>
      <c r="O19" s="254"/>
      <c r="P19" s="255"/>
      <c r="Q19" s="256"/>
      <c r="R19" s="255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77" t="s">
        <v>220</v>
      </c>
      <c r="B20" s="84"/>
      <c r="C20" s="24"/>
      <c r="D20" s="122" t="s">
        <v>221</v>
      </c>
      <c r="E20" s="122"/>
      <c r="F20" s="105"/>
      <c r="G20" s="105"/>
      <c r="H20" s="105"/>
      <c r="I20" s="105"/>
      <c r="J20" s="96"/>
      <c r="K20" s="97" t="s">
        <v>12</v>
      </c>
      <c r="L20" s="98"/>
      <c r="M20" s="97" t="s">
        <v>336</v>
      </c>
      <c r="N20" s="99"/>
      <c r="O20" s="254"/>
      <c r="P20" s="255"/>
      <c r="Q20" s="256"/>
      <c r="R20" s="255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77" t="s">
        <v>223</v>
      </c>
      <c r="B21" s="84"/>
      <c r="C21" s="106"/>
      <c r="D21" s="107" t="s">
        <v>36</v>
      </c>
      <c r="E21" s="107"/>
      <c r="F21" s="107"/>
      <c r="G21" s="123"/>
      <c r="H21" s="123"/>
      <c r="I21" s="123"/>
      <c r="J21" s="108"/>
      <c r="K21" s="109" t="s">
        <v>12</v>
      </c>
      <c r="L21" s="110"/>
      <c r="M21" s="109" t="s">
        <v>336</v>
      </c>
      <c r="N21" s="111"/>
      <c r="O21" s="109" t="s">
        <v>336</v>
      </c>
      <c r="P21" s="113"/>
      <c r="Q21" s="248"/>
      <c r="R21" s="249"/>
      <c r="S21" s="124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77" t="s">
        <v>224</v>
      </c>
      <c r="B22" s="84"/>
      <c r="C22" s="125"/>
      <c r="D22" s="126" t="s">
        <v>225</v>
      </c>
      <c r="E22" s="126"/>
      <c r="F22" s="127"/>
      <c r="G22" s="127"/>
      <c r="H22" s="128"/>
      <c r="I22" s="127"/>
      <c r="J22" s="129"/>
      <c r="K22" s="130">
        <v>41204846</v>
      </c>
      <c r="L22" s="131"/>
      <c r="M22" s="130">
        <v>10946360</v>
      </c>
      <c r="N22" s="132"/>
      <c r="O22" s="130">
        <v>30258486</v>
      </c>
      <c r="P22" s="217"/>
      <c r="Q22" s="133" t="e">
        <f>IF(AND(Q13="-",COUNTIF(#REF!,"-")=COUNTA(#REF!)),"-",SUM(Q13,#REF!))</f>
        <v>#REF!</v>
      </c>
      <c r="R22" s="134"/>
      <c r="S22" s="124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77" t="s">
        <v>226</v>
      </c>
      <c r="B23" s="84"/>
      <c r="C23" s="135" t="s">
        <v>227</v>
      </c>
      <c r="D23" s="136"/>
      <c r="E23" s="136"/>
      <c r="F23" s="136"/>
      <c r="G23" s="137"/>
      <c r="H23" s="137"/>
      <c r="I23" s="137"/>
      <c r="J23" s="138"/>
      <c r="K23" s="139">
        <v>3630311696</v>
      </c>
      <c r="L23" s="140"/>
      <c r="M23" s="139">
        <v>3963172635</v>
      </c>
      <c r="N23" s="141"/>
      <c r="O23" s="139">
        <v>-332860939</v>
      </c>
      <c r="P23" s="218"/>
      <c r="Q23" s="142" t="e">
        <f>IF(AND(Q8="-",Q22="-"),"-",SUM(Q8,Q22))</f>
        <v>#REF!</v>
      </c>
      <c r="R23" s="143"/>
      <c r="S23" s="124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24" ht="15.6" customHeight="1" x14ac:dyDescent="0.15">
      <c r="B25" s="84"/>
      <c r="C25" s="146"/>
      <c r="D25" s="147"/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B62" sqref="A62:XFD62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5" s="49" customFormat="1" x14ac:dyDescent="0.15">
      <c r="A1" s="1"/>
      <c r="B1" s="150"/>
      <c r="C1" s="150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5" s="49" customFormat="1" ht="24" x14ac:dyDescent="0.15">
      <c r="A2" s="1"/>
      <c r="B2" s="151"/>
      <c r="C2" s="290" t="s">
        <v>341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5" s="49" customFormat="1" ht="14.25" x14ac:dyDescent="0.15">
      <c r="A3" s="152"/>
      <c r="B3" s="153"/>
      <c r="C3" s="291" t="s">
        <v>334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5" s="49" customFormat="1" ht="14.25" x14ac:dyDescent="0.15">
      <c r="A4" s="152"/>
      <c r="B4" s="153"/>
      <c r="C4" s="291" t="s">
        <v>335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5" s="49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0</v>
      </c>
    </row>
    <row r="6" spans="1:15" s="49" customFormat="1" x14ac:dyDescent="0.15">
      <c r="A6" s="152"/>
      <c r="B6" s="153"/>
      <c r="C6" s="292" t="s">
        <v>1</v>
      </c>
      <c r="D6" s="293"/>
      <c r="E6" s="293"/>
      <c r="F6" s="293"/>
      <c r="G6" s="293"/>
      <c r="H6" s="293"/>
      <c r="I6" s="293"/>
      <c r="J6" s="294"/>
      <c r="K6" s="294"/>
      <c r="L6" s="295"/>
      <c r="M6" s="299" t="s">
        <v>317</v>
      </c>
      <c r="N6" s="300"/>
    </row>
    <row r="7" spans="1:15" s="49" customFormat="1" ht="14.25" thickBot="1" x14ac:dyDescent="0.2">
      <c r="A7" s="152" t="s">
        <v>315</v>
      </c>
      <c r="B7" s="153"/>
      <c r="C7" s="296"/>
      <c r="D7" s="297"/>
      <c r="E7" s="297"/>
      <c r="F7" s="297"/>
      <c r="G7" s="297"/>
      <c r="H7" s="297"/>
      <c r="I7" s="297"/>
      <c r="J7" s="297"/>
      <c r="K7" s="297"/>
      <c r="L7" s="298"/>
      <c r="M7" s="301"/>
      <c r="N7" s="302"/>
    </row>
    <row r="8" spans="1:15" s="49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O8" s="220"/>
    </row>
    <row r="9" spans="1:15" s="49" customFormat="1" x14ac:dyDescent="0.15">
      <c r="A9" s="1" t="s">
        <v>230</v>
      </c>
      <c r="B9" s="3"/>
      <c r="C9" s="165"/>
      <c r="D9" s="166" t="s">
        <v>231</v>
      </c>
      <c r="E9" s="166"/>
      <c r="F9" s="167"/>
      <c r="G9" s="167"/>
      <c r="H9" s="154"/>
      <c r="I9" s="167"/>
      <c r="J9" s="154"/>
      <c r="K9" s="154"/>
      <c r="L9" s="168"/>
      <c r="M9" s="169">
        <v>167496834</v>
      </c>
      <c r="N9" s="170"/>
      <c r="O9" s="220"/>
    </row>
    <row r="10" spans="1:15" s="49" customFormat="1" x14ac:dyDescent="0.15">
      <c r="A10" s="1" t="s">
        <v>232</v>
      </c>
      <c r="B10" s="3"/>
      <c r="C10" s="165"/>
      <c r="D10" s="166"/>
      <c r="E10" s="166" t="s">
        <v>233</v>
      </c>
      <c r="F10" s="167"/>
      <c r="G10" s="167"/>
      <c r="H10" s="167"/>
      <c r="I10" s="167"/>
      <c r="J10" s="154"/>
      <c r="K10" s="154"/>
      <c r="L10" s="168"/>
      <c r="M10" s="169">
        <v>166165934</v>
      </c>
      <c r="N10" s="170"/>
      <c r="O10" s="220"/>
    </row>
    <row r="11" spans="1:15" s="49" customFormat="1" x14ac:dyDescent="0.15">
      <c r="A11" s="1" t="s">
        <v>234</v>
      </c>
      <c r="B11" s="3"/>
      <c r="C11" s="165"/>
      <c r="D11" s="166"/>
      <c r="E11" s="166"/>
      <c r="F11" s="167" t="s">
        <v>235</v>
      </c>
      <c r="G11" s="167"/>
      <c r="H11" s="167"/>
      <c r="I11" s="167"/>
      <c r="J11" s="154"/>
      <c r="K11" s="154"/>
      <c r="L11" s="168"/>
      <c r="M11" s="169">
        <v>17014045</v>
      </c>
      <c r="N11" s="170"/>
      <c r="O11" s="220"/>
    </row>
    <row r="12" spans="1:15" s="49" customFormat="1" x14ac:dyDescent="0.15">
      <c r="A12" s="1" t="s">
        <v>236</v>
      </c>
      <c r="B12" s="3"/>
      <c r="C12" s="165"/>
      <c r="D12" s="166"/>
      <c r="E12" s="166"/>
      <c r="F12" s="167" t="s">
        <v>237</v>
      </c>
      <c r="G12" s="167"/>
      <c r="H12" s="167"/>
      <c r="I12" s="167"/>
      <c r="J12" s="154"/>
      <c r="K12" s="154"/>
      <c r="L12" s="168"/>
      <c r="M12" s="169">
        <v>147397581</v>
      </c>
      <c r="N12" s="170"/>
      <c r="O12" s="220"/>
    </row>
    <row r="13" spans="1:15" s="49" customFormat="1" x14ac:dyDescent="0.15">
      <c r="A13" s="1" t="s">
        <v>238</v>
      </c>
      <c r="B13" s="3"/>
      <c r="C13" s="171"/>
      <c r="D13" s="154"/>
      <c r="E13" s="154"/>
      <c r="F13" s="154" t="s">
        <v>239</v>
      </c>
      <c r="G13" s="154"/>
      <c r="H13" s="154"/>
      <c r="I13" s="154"/>
      <c r="J13" s="154"/>
      <c r="K13" s="154"/>
      <c r="L13" s="168"/>
      <c r="M13" s="169">
        <v>1155198</v>
      </c>
      <c r="N13" s="170"/>
      <c r="O13" s="220"/>
    </row>
    <row r="14" spans="1:15" s="49" customFormat="1" x14ac:dyDescent="0.15">
      <c r="A14" s="1" t="s">
        <v>240</v>
      </c>
      <c r="B14" s="3"/>
      <c r="C14" s="172"/>
      <c r="D14" s="173"/>
      <c r="E14" s="154"/>
      <c r="F14" s="173" t="s">
        <v>241</v>
      </c>
      <c r="G14" s="173"/>
      <c r="H14" s="173"/>
      <c r="I14" s="173"/>
      <c r="J14" s="154"/>
      <c r="K14" s="154"/>
      <c r="L14" s="168"/>
      <c r="M14" s="169">
        <v>599110</v>
      </c>
      <c r="N14" s="170"/>
      <c r="O14" s="220"/>
    </row>
    <row r="15" spans="1:15" s="49" customFormat="1" x14ac:dyDescent="0.15">
      <c r="A15" s="1" t="s">
        <v>242</v>
      </c>
      <c r="B15" s="3"/>
      <c r="C15" s="171"/>
      <c r="D15" s="173"/>
      <c r="E15" s="154" t="s">
        <v>243</v>
      </c>
      <c r="F15" s="173"/>
      <c r="G15" s="173"/>
      <c r="H15" s="173"/>
      <c r="I15" s="173"/>
      <c r="J15" s="154"/>
      <c r="K15" s="154"/>
      <c r="L15" s="168"/>
      <c r="M15" s="169">
        <v>1330900</v>
      </c>
      <c r="N15" s="170"/>
      <c r="O15" s="220"/>
    </row>
    <row r="16" spans="1:15" s="49" customFormat="1" x14ac:dyDescent="0.15">
      <c r="A16" s="1" t="s">
        <v>244</v>
      </c>
      <c r="B16" s="3"/>
      <c r="C16" s="171"/>
      <c r="D16" s="173"/>
      <c r="E16" s="173"/>
      <c r="F16" s="154" t="s">
        <v>245</v>
      </c>
      <c r="G16" s="173"/>
      <c r="H16" s="173"/>
      <c r="I16" s="173"/>
      <c r="J16" s="154"/>
      <c r="K16" s="154"/>
      <c r="L16" s="168"/>
      <c r="M16" s="169">
        <v>1040000</v>
      </c>
      <c r="N16" s="170"/>
      <c r="O16" s="220"/>
    </row>
    <row r="17" spans="1:15" s="49" customFormat="1" x14ac:dyDescent="0.15">
      <c r="A17" s="1" t="s">
        <v>246</v>
      </c>
      <c r="B17" s="3"/>
      <c r="C17" s="171"/>
      <c r="D17" s="173"/>
      <c r="E17" s="173"/>
      <c r="F17" s="154" t="s">
        <v>247</v>
      </c>
      <c r="G17" s="173"/>
      <c r="H17" s="173"/>
      <c r="I17" s="173"/>
      <c r="J17" s="154"/>
      <c r="K17" s="154"/>
      <c r="L17" s="168"/>
      <c r="M17" s="169" t="s">
        <v>336</v>
      </c>
      <c r="N17" s="170"/>
      <c r="O17" s="220"/>
    </row>
    <row r="18" spans="1:15" s="49" customFormat="1" x14ac:dyDescent="0.15">
      <c r="A18" s="1" t="s">
        <v>248</v>
      </c>
      <c r="B18" s="3"/>
      <c r="C18" s="171"/>
      <c r="D18" s="154"/>
      <c r="E18" s="173"/>
      <c r="F18" s="154" t="s">
        <v>249</v>
      </c>
      <c r="G18" s="173"/>
      <c r="H18" s="173"/>
      <c r="I18" s="173"/>
      <c r="J18" s="154"/>
      <c r="K18" s="154"/>
      <c r="L18" s="168"/>
      <c r="M18" s="169" t="s">
        <v>336</v>
      </c>
      <c r="N18" s="174"/>
      <c r="O18" s="220"/>
    </row>
    <row r="19" spans="1:15" s="49" customFormat="1" x14ac:dyDescent="0.15">
      <c r="A19" s="1" t="s">
        <v>250</v>
      </c>
      <c r="B19" s="3"/>
      <c r="C19" s="171"/>
      <c r="D19" s="154"/>
      <c r="E19" s="175"/>
      <c r="F19" s="173" t="s">
        <v>241</v>
      </c>
      <c r="G19" s="154"/>
      <c r="H19" s="173"/>
      <c r="I19" s="173"/>
      <c r="J19" s="154"/>
      <c r="K19" s="154"/>
      <c r="L19" s="168"/>
      <c r="M19" s="169">
        <v>290900</v>
      </c>
      <c r="N19" s="170"/>
      <c r="O19" s="220"/>
    </row>
    <row r="20" spans="1:15" s="49" customFormat="1" x14ac:dyDescent="0.15">
      <c r="A20" s="1" t="s">
        <v>251</v>
      </c>
      <c r="B20" s="3"/>
      <c r="C20" s="171"/>
      <c r="D20" s="154" t="s">
        <v>252</v>
      </c>
      <c r="E20" s="175"/>
      <c r="F20" s="173"/>
      <c r="G20" s="173"/>
      <c r="H20" s="173"/>
      <c r="I20" s="173"/>
      <c r="J20" s="154"/>
      <c r="K20" s="154"/>
      <c r="L20" s="168"/>
      <c r="M20" s="169">
        <v>342711602</v>
      </c>
      <c r="N20" s="170"/>
      <c r="O20" s="220"/>
    </row>
    <row r="21" spans="1:15" s="49" customFormat="1" x14ac:dyDescent="0.15">
      <c r="A21" s="1" t="s">
        <v>253</v>
      </c>
      <c r="B21" s="3"/>
      <c r="C21" s="171"/>
      <c r="D21" s="154"/>
      <c r="E21" s="175" t="s">
        <v>254</v>
      </c>
      <c r="F21" s="173"/>
      <c r="G21" s="173"/>
      <c r="H21" s="173"/>
      <c r="I21" s="173"/>
      <c r="J21" s="154"/>
      <c r="K21" s="154"/>
      <c r="L21" s="168"/>
      <c r="M21" s="169">
        <v>152060000</v>
      </c>
      <c r="N21" s="170"/>
      <c r="O21" s="220"/>
    </row>
    <row r="22" spans="1:15" s="49" customFormat="1" x14ac:dyDescent="0.15">
      <c r="A22" s="1" t="s">
        <v>255</v>
      </c>
      <c r="B22" s="3"/>
      <c r="C22" s="171"/>
      <c r="D22" s="154"/>
      <c r="E22" s="175" t="s">
        <v>256</v>
      </c>
      <c r="F22" s="173"/>
      <c r="G22" s="173"/>
      <c r="H22" s="173"/>
      <c r="I22" s="173"/>
      <c r="J22" s="154"/>
      <c r="K22" s="154"/>
      <c r="L22" s="168"/>
      <c r="M22" s="169" t="s">
        <v>336</v>
      </c>
      <c r="N22" s="170"/>
      <c r="O22" s="220"/>
    </row>
    <row r="23" spans="1:15" s="49" customFormat="1" x14ac:dyDescent="0.15">
      <c r="A23" s="1" t="s">
        <v>257</v>
      </c>
      <c r="B23" s="3"/>
      <c r="C23" s="171"/>
      <c r="D23" s="154"/>
      <c r="E23" s="175" t="s">
        <v>258</v>
      </c>
      <c r="F23" s="173"/>
      <c r="G23" s="173"/>
      <c r="H23" s="173"/>
      <c r="I23" s="173"/>
      <c r="J23" s="154"/>
      <c r="K23" s="154"/>
      <c r="L23" s="168"/>
      <c r="M23" s="169">
        <v>189820150</v>
      </c>
      <c r="N23" s="170"/>
      <c r="O23" s="220"/>
    </row>
    <row r="24" spans="1:15" s="49" customFormat="1" x14ac:dyDescent="0.15">
      <c r="A24" s="1" t="s">
        <v>259</v>
      </c>
      <c r="B24" s="3"/>
      <c r="C24" s="171"/>
      <c r="D24" s="154"/>
      <c r="E24" s="175" t="s">
        <v>260</v>
      </c>
      <c r="F24" s="173"/>
      <c r="G24" s="173"/>
      <c r="H24" s="173"/>
      <c r="I24" s="175"/>
      <c r="J24" s="154"/>
      <c r="K24" s="154"/>
      <c r="L24" s="168"/>
      <c r="M24" s="169">
        <v>831452</v>
      </c>
      <c r="N24" s="170"/>
      <c r="O24" s="220"/>
    </row>
    <row r="25" spans="1:15" s="49" customFormat="1" x14ac:dyDescent="0.15">
      <c r="A25" s="1" t="s">
        <v>261</v>
      </c>
      <c r="B25" s="3"/>
      <c r="C25" s="171"/>
      <c r="D25" s="154" t="s">
        <v>262</v>
      </c>
      <c r="E25" s="175"/>
      <c r="F25" s="173"/>
      <c r="G25" s="173"/>
      <c r="H25" s="173"/>
      <c r="I25" s="175"/>
      <c r="J25" s="154"/>
      <c r="K25" s="154"/>
      <c r="L25" s="168"/>
      <c r="M25" s="169" t="s">
        <v>12</v>
      </c>
      <c r="N25" s="170"/>
      <c r="O25" s="220"/>
    </row>
    <row r="26" spans="1:15" s="49" customFormat="1" x14ac:dyDescent="0.15">
      <c r="A26" s="1" t="s">
        <v>263</v>
      </c>
      <c r="B26" s="3"/>
      <c r="C26" s="171"/>
      <c r="D26" s="154"/>
      <c r="E26" s="175" t="s">
        <v>264</v>
      </c>
      <c r="F26" s="173"/>
      <c r="G26" s="173"/>
      <c r="H26" s="173"/>
      <c r="I26" s="173"/>
      <c r="J26" s="154"/>
      <c r="K26" s="154"/>
      <c r="L26" s="168"/>
      <c r="M26" s="169" t="s">
        <v>336</v>
      </c>
      <c r="N26" s="170"/>
      <c r="O26" s="220"/>
    </row>
    <row r="27" spans="1:15" s="49" customFormat="1" x14ac:dyDescent="0.15">
      <c r="A27" s="1" t="s">
        <v>265</v>
      </c>
      <c r="B27" s="3"/>
      <c r="C27" s="171"/>
      <c r="D27" s="154"/>
      <c r="E27" s="175" t="s">
        <v>241</v>
      </c>
      <c r="F27" s="173"/>
      <c r="G27" s="173"/>
      <c r="H27" s="173"/>
      <c r="I27" s="173"/>
      <c r="J27" s="154"/>
      <c r="K27" s="154"/>
      <c r="L27" s="168"/>
      <c r="M27" s="169" t="s">
        <v>336</v>
      </c>
      <c r="N27" s="170"/>
      <c r="O27" s="220"/>
    </row>
    <row r="28" spans="1:15" s="49" customFormat="1" x14ac:dyDescent="0.15">
      <c r="A28" s="1" t="s">
        <v>266</v>
      </c>
      <c r="B28" s="3"/>
      <c r="C28" s="171"/>
      <c r="D28" s="154" t="s">
        <v>267</v>
      </c>
      <c r="E28" s="175"/>
      <c r="F28" s="173"/>
      <c r="G28" s="173"/>
      <c r="H28" s="173"/>
      <c r="I28" s="173"/>
      <c r="J28" s="154"/>
      <c r="K28" s="154"/>
      <c r="L28" s="168"/>
      <c r="M28" s="169" t="s">
        <v>336</v>
      </c>
      <c r="N28" s="170"/>
      <c r="O28" s="220"/>
    </row>
    <row r="29" spans="1:15" s="49" customFormat="1" x14ac:dyDescent="0.15">
      <c r="A29" s="1" t="s">
        <v>228</v>
      </c>
      <c r="B29" s="3"/>
      <c r="C29" s="176" t="s">
        <v>229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175214768</v>
      </c>
      <c r="N29" s="182"/>
      <c r="O29" s="220"/>
    </row>
    <row r="30" spans="1:15" s="49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O30" s="220"/>
    </row>
    <row r="31" spans="1:15" s="49" customFormat="1" x14ac:dyDescent="0.15">
      <c r="A31" s="1" t="s">
        <v>270</v>
      </c>
      <c r="B31" s="3"/>
      <c r="C31" s="171"/>
      <c r="D31" s="154" t="s">
        <v>271</v>
      </c>
      <c r="E31" s="175"/>
      <c r="F31" s="173"/>
      <c r="G31" s="173"/>
      <c r="H31" s="173"/>
      <c r="I31" s="173"/>
      <c r="J31" s="154"/>
      <c r="K31" s="154"/>
      <c r="L31" s="168"/>
      <c r="M31" s="169">
        <v>233077859</v>
      </c>
      <c r="N31" s="170"/>
      <c r="O31" s="220"/>
    </row>
    <row r="32" spans="1:15" s="49" customFormat="1" x14ac:dyDescent="0.15">
      <c r="A32" s="1" t="s">
        <v>272</v>
      </c>
      <c r="B32" s="3"/>
      <c r="C32" s="171"/>
      <c r="D32" s="154"/>
      <c r="E32" s="175" t="s">
        <v>273</v>
      </c>
      <c r="F32" s="173"/>
      <c r="G32" s="173"/>
      <c r="H32" s="173"/>
      <c r="I32" s="173"/>
      <c r="J32" s="154"/>
      <c r="K32" s="154"/>
      <c r="L32" s="168"/>
      <c r="M32" s="169">
        <v>88418000</v>
      </c>
      <c r="N32" s="170"/>
      <c r="O32" s="220"/>
    </row>
    <row r="33" spans="1:15" s="49" customFormat="1" x14ac:dyDescent="0.15">
      <c r="A33" s="1" t="s">
        <v>274</v>
      </c>
      <c r="B33" s="3"/>
      <c r="C33" s="171"/>
      <c r="D33" s="154"/>
      <c r="E33" s="175" t="s">
        <v>275</v>
      </c>
      <c r="F33" s="173"/>
      <c r="G33" s="173"/>
      <c r="H33" s="173"/>
      <c r="I33" s="173"/>
      <c r="J33" s="154"/>
      <c r="K33" s="154"/>
      <c r="L33" s="168"/>
      <c r="M33" s="169">
        <v>144659859</v>
      </c>
      <c r="N33" s="170"/>
      <c r="O33" s="220"/>
    </row>
    <row r="34" spans="1:15" s="49" customFormat="1" x14ac:dyDescent="0.15">
      <c r="A34" s="1" t="s">
        <v>276</v>
      </c>
      <c r="B34" s="3"/>
      <c r="C34" s="171"/>
      <c r="D34" s="154"/>
      <c r="E34" s="175" t="s">
        <v>277</v>
      </c>
      <c r="F34" s="173"/>
      <c r="G34" s="173"/>
      <c r="H34" s="173"/>
      <c r="I34" s="173"/>
      <c r="J34" s="154"/>
      <c r="K34" s="154"/>
      <c r="L34" s="168"/>
      <c r="M34" s="169" t="s">
        <v>336</v>
      </c>
      <c r="N34" s="170"/>
      <c r="O34" s="220"/>
    </row>
    <row r="35" spans="1:15" s="49" customFormat="1" x14ac:dyDescent="0.15">
      <c r="A35" s="1" t="s">
        <v>278</v>
      </c>
      <c r="B35" s="3"/>
      <c r="C35" s="171"/>
      <c r="D35" s="154"/>
      <c r="E35" s="175" t="s">
        <v>279</v>
      </c>
      <c r="F35" s="173"/>
      <c r="G35" s="173"/>
      <c r="H35" s="173"/>
      <c r="I35" s="173"/>
      <c r="J35" s="154"/>
      <c r="K35" s="154"/>
      <c r="L35" s="168"/>
      <c r="M35" s="169" t="s">
        <v>336</v>
      </c>
      <c r="N35" s="170"/>
      <c r="O35" s="220"/>
    </row>
    <row r="36" spans="1:15" s="49" customFormat="1" x14ac:dyDescent="0.15">
      <c r="A36" s="1" t="s">
        <v>280</v>
      </c>
      <c r="B36" s="3"/>
      <c r="C36" s="171"/>
      <c r="D36" s="154"/>
      <c r="E36" s="175" t="s">
        <v>241</v>
      </c>
      <c r="F36" s="173"/>
      <c r="G36" s="173"/>
      <c r="H36" s="173"/>
      <c r="I36" s="173"/>
      <c r="J36" s="154"/>
      <c r="K36" s="154"/>
      <c r="L36" s="168"/>
      <c r="M36" s="169" t="s">
        <v>336</v>
      </c>
      <c r="N36" s="170"/>
      <c r="O36" s="220"/>
    </row>
    <row r="37" spans="1:15" s="49" customFormat="1" x14ac:dyDescent="0.15">
      <c r="A37" s="1" t="s">
        <v>281</v>
      </c>
      <c r="B37" s="3"/>
      <c r="C37" s="171"/>
      <c r="D37" s="154" t="s">
        <v>282</v>
      </c>
      <c r="E37" s="175"/>
      <c r="F37" s="173"/>
      <c r="G37" s="173"/>
      <c r="H37" s="173"/>
      <c r="I37" s="175"/>
      <c r="J37" s="154"/>
      <c r="K37" s="154"/>
      <c r="L37" s="168"/>
      <c r="M37" s="169">
        <v>88418000</v>
      </c>
      <c r="N37" s="170"/>
      <c r="O37" s="220"/>
    </row>
    <row r="38" spans="1:15" s="49" customFormat="1" x14ac:dyDescent="0.15">
      <c r="A38" s="1" t="s">
        <v>283</v>
      </c>
      <c r="B38" s="3"/>
      <c r="C38" s="171"/>
      <c r="D38" s="154"/>
      <c r="E38" s="175" t="s">
        <v>256</v>
      </c>
      <c r="F38" s="173"/>
      <c r="G38" s="173"/>
      <c r="H38" s="173"/>
      <c r="I38" s="175"/>
      <c r="J38" s="154"/>
      <c r="K38" s="154"/>
      <c r="L38" s="168"/>
      <c r="M38" s="169" t="s">
        <v>336</v>
      </c>
      <c r="N38" s="170"/>
      <c r="O38" s="220"/>
    </row>
    <row r="39" spans="1:15" s="49" customFormat="1" x14ac:dyDescent="0.15">
      <c r="A39" s="1" t="s">
        <v>284</v>
      </c>
      <c r="B39" s="3"/>
      <c r="C39" s="171"/>
      <c r="D39" s="154"/>
      <c r="E39" s="175" t="s">
        <v>285</v>
      </c>
      <c r="F39" s="173"/>
      <c r="G39" s="173"/>
      <c r="H39" s="173"/>
      <c r="I39" s="175"/>
      <c r="J39" s="154"/>
      <c r="K39" s="154"/>
      <c r="L39" s="168"/>
      <c r="M39" s="169">
        <v>88418000</v>
      </c>
      <c r="N39" s="170"/>
      <c r="O39" s="220"/>
    </row>
    <row r="40" spans="1:15" s="49" customFormat="1" x14ac:dyDescent="0.15">
      <c r="A40" s="1" t="s">
        <v>286</v>
      </c>
      <c r="B40" s="3"/>
      <c r="C40" s="171"/>
      <c r="D40" s="154"/>
      <c r="E40" s="175" t="s">
        <v>287</v>
      </c>
      <c r="F40" s="173"/>
      <c r="G40" s="154"/>
      <c r="H40" s="173"/>
      <c r="I40" s="173"/>
      <c r="J40" s="154"/>
      <c r="K40" s="154"/>
      <c r="L40" s="168"/>
      <c r="M40" s="169" t="s">
        <v>336</v>
      </c>
      <c r="N40" s="170"/>
      <c r="O40" s="220"/>
    </row>
    <row r="41" spans="1:15" s="49" customFormat="1" x14ac:dyDescent="0.15">
      <c r="A41" s="1" t="s">
        <v>288</v>
      </c>
      <c r="B41" s="3"/>
      <c r="C41" s="171"/>
      <c r="D41" s="154"/>
      <c r="E41" s="175" t="s">
        <v>289</v>
      </c>
      <c r="F41" s="173"/>
      <c r="G41" s="154"/>
      <c r="H41" s="173"/>
      <c r="I41" s="173"/>
      <c r="J41" s="154"/>
      <c r="K41" s="154"/>
      <c r="L41" s="168"/>
      <c r="M41" s="169" t="s">
        <v>336</v>
      </c>
      <c r="N41" s="170"/>
      <c r="O41" s="220"/>
    </row>
    <row r="42" spans="1:15" s="49" customFormat="1" x14ac:dyDescent="0.15">
      <c r="A42" s="1" t="s">
        <v>290</v>
      </c>
      <c r="B42" s="3"/>
      <c r="C42" s="171"/>
      <c r="D42" s="154"/>
      <c r="E42" s="175" t="s">
        <v>260</v>
      </c>
      <c r="F42" s="173"/>
      <c r="G42" s="173"/>
      <c r="H42" s="173"/>
      <c r="I42" s="173"/>
      <c r="J42" s="154"/>
      <c r="K42" s="154"/>
      <c r="L42" s="168"/>
      <c r="M42" s="169" t="s">
        <v>336</v>
      </c>
      <c r="N42" s="170"/>
      <c r="O42" s="220"/>
    </row>
    <row r="43" spans="1:15" s="49" customFormat="1" x14ac:dyDescent="0.15">
      <c r="A43" s="1" t="s">
        <v>268</v>
      </c>
      <c r="B43" s="3"/>
      <c r="C43" s="176" t="s">
        <v>269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-144659859</v>
      </c>
      <c r="N43" s="182"/>
      <c r="O43" s="220"/>
    </row>
    <row r="44" spans="1:15" s="49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O44" s="220"/>
    </row>
    <row r="45" spans="1:15" s="49" customFormat="1" x14ac:dyDescent="0.15">
      <c r="A45" s="1" t="s">
        <v>293</v>
      </c>
      <c r="B45" s="3"/>
      <c r="C45" s="171"/>
      <c r="D45" s="154" t="s">
        <v>294</v>
      </c>
      <c r="E45" s="175"/>
      <c r="F45" s="173"/>
      <c r="G45" s="173"/>
      <c r="H45" s="173"/>
      <c r="I45" s="173"/>
      <c r="J45" s="154"/>
      <c r="K45" s="154"/>
      <c r="L45" s="168"/>
      <c r="M45" s="169">
        <v>36540000</v>
      </c>
      <c r="N45" s="170"/>
      <c r="O45" s="220"/>
    </row>
    <row r="46" spans="1:15" s="49" customFormat="1" x14ac:dyDescent="0.15">
      <c r="A46" s="1" t="s">
        <v>295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>
        <v>36540000</v>
      </c>
      <c r="N46" s="170"/>
      <c r="O46" s="220"/>
    </row>
    <row r="47" spans="1:15" s="49" customFormat="1" x14ac:dyDescent="0.15">
      <c r="A47" s="1" t="s">
        <v>296</v>
      </c>
      <c r="B47" s="3"/>
      <c r="C47" s="171"/>
      <c r="D47" s="154"/>
      <c r="E47" s="175" t="s">
        <v>241</v>
      </c>
      <c r="F47" s="173"/>
      <c r="G47" s="173"/>
      <c r="H47" s="173"/>
      <c r="I47" s="173"/>
      <c r="J47" s="154"/>
      <c r="K47" s="154"/>
      <c r="L47" s="168"/>
      <c r="M47" s="169" t="s">
        <v>336</v>
      </c>
      <c r="N47" s="170"/>
      <c r="O47" s="220"/>
    </row>
    <row r="48" spans="1:15" s="49" customFormat="1" x14ac:dyDescent="0.15">
      <c r="A48" s="1" t="s">
        <v>297</v>
      </c>
      <c r="B48" s="3"/>
      <c r="C48" s="171"/>
      <c r="D48" s="154" t="s">
        <v>298</v>
      </c>
      <c r="E48" s="175"/>
      <c r="F48" s="173"/>
      <c r="G48" s="173"/>
      <c r="H48" s="173"/>
      <c r="I48" s="173"/>
      <c r="J48" s="154"/>
      <c r="K48" s="154"/>
      <c r="L48" s="168"/>
      <c r="M48" s="169" t="s">
        <v>12</v>
      </c>
      <c r="N48" s="170"/>
      <c r="O48" s="220"/>
    </row>
    <row r="49" spans="1:17" s="49" customFormat="1" x14ac:dyDescent="0.15">
      <c r="A49" s="1" t="s">
        <v>299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 t="s">
        <v>336</v>
      </c>
      <c r="N49" s="170"/>
      <c r="O49" s="220"/>
    </row>
    <row r="50" spans="1:17" s="49" customFormat="1" x14ac:dyDescent="0.15">
      <c r="A50" s="1" t="s">
        <v>300</v>
      </c>
      <c r="B50" s="3"/>
      <c r="C50" s="171"/>
      <c r="D50" s="154"/>
      <c r="E50" s="175" t="s">
        <v>260</v>
      </c>
      <c r="F50" s="173"/>
      <c r="G50" s="173"/>
      <c r="H50" s="173"/>
      <c r="I50" s="185"/>
      <c r="J50" s="154"/>
      <c r="K50" s="154"/>
      <c r="L50" s="168"/>
      <c r="M50" s="169" t="s">
        <v>336</v>
      </c>
      <c r="N50" s="170"/>
      <c r="O50" s="220"/>
    </row>
    <row r="51" spans="1:17" s="49" customFormat="1" x14ac:dyDescent="0.15">
      <c r="A51" s="1" t="s">
        <v>291</v>
      </c>
      <c r="B51" s="3"/>
      <c r="C51" s="176" t="s">
        <v>292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-36540000</v>
      </c>
      <c r="N51" s="182"/>
      <c r="O51" s="220"/>
    </row>
    <row r="52" spans="1:17" s="49" customFormat="1" x14ac:dyDescent="0.15">
      <c r="A52" s="1" t="s">
        <v>301</v>
      </c>
      <c r="B52" s="3"/>
      <c r="C52" s="303" t="s">
        <v>302</v>
      </c>
      <c r="D52" s="304"/>
      <c r="E52" s="304"/>
      <c r="F52" s="304"/>
      <c r="G52" s="304"/>
      <c r="H52" s="304"/>
      <c r="I52" s="304"/>
      <c r="J52" s="304"/>
      <c r="K52" s="304"/>
      <c r="L52" s="305"/>
      <c r="M52" s="181">
        <v>-5985091</v>
      </c>
      <c r="N52" s="182"/>
      <c r="O52" s="220"/>
    </row>
    <row r="53" spans="1:17" s="49" customFormat="1" ht="14.25" thickBot="1" x14ac:dyDescent="0.2">
      <c r="A53" s="1" t="s">
        <v>303</v>
      </c>
      <c r="B53" s="3"/>
      <c r="C53" s="281" t="s">
        <v>304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1">
        <v>12577699</v>
      </c>
      <c r="N53" s="182"/>
      <c r="O53" s="220"/>
    </row>
    <row r="54" spans="1:17" s="49" customFormat="1" ht="14.25" hidden="1" thickBot="1" x14ac:dyDescent="0.2">
      <c r="A54" s="1">
        <v>4435000</v>
      </c>
      <c r="B54" s="3"/>
      <c r="C54" s="284" t="s">
        <v>222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87" t="s">
        <v>336</v>
      </c>
      <c r="N54" s="182"/>
      <c r="O54" s="220"/>
      <c r="Q54" s="49" t="s">
        <v>12</v>
      </c>
    </row>
    <row r="55" spans="1:17" s="49" customFormat="1" ht="14.25" thickBot="1" x14ac:dyDescent="0.2">
      <c r="A55" s="1" t="s">
        <v>305</v>
      </c>
      <c r="B55" s="3"/>
      <c r="C55" s="287" t="s">
        <v>306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88">
        <v>6592608</v>
      </c>
      <c r="N55" s="189"/>
      <c r="O55" s="220"/>
    </row>
    <row r="56" spans="1:17" s="49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O56" s="220"/>
    </row>
    <row r="57" spans="1:17" s="49" customFormat="1" x14ac:dyDescent="0.15">
      <c r="A57" s="1" t="s">
        <v>307</v>
      </c>
      <c r="B57" s="3"/>
      <c r="C57" s="193" t="s">
        <v>308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 t="s">
        <v>336</v>
      </c>
      <c r="N57" s="196"/>
      <c r="O57" s="220"/>
    </row>
    <row r="58" spans="1:17" s="49" customFormat="1" x14ac:dyDescent="0.15">
      <c r="A58" s="1" t="s">
        <v>309</v>
      </c>
      <c r="B58" s="3"/>
      <c r="C58" s="197" t="s">
        <v>310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 t="s">
        <v>336</v>
      </c>
      <c r="N58" s="182"/>
      <c r="O58" s="220"/>
    </row>
    <row r="59" spans="1:17" s="49" customFormat="1" ht="14.25" thickBot="1" x14ac:dyDescent="0.2">
      <c r="A59" s="1" t="s">
        <v>311</v>
      </c>
      <c r="B59" s="3"/>
      <c r="C59" s="199" t="s">
        <v>312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 t="s">
        <v>12</v>
      </c>
      <c r="N59" s="202"/>
      <c r="O59" s="220"/>
    </row>
    <row r="60" spans="1:17" s="49" customFormat="1" ht="14.25" thickBot="1" x14ac:dyDescent="0.2">
      <c r="A60" s="1" t="s">
        <v>313</v>
      </c>
      <c r="B60" s="3"/>
      <c r="C60" s="203" t="s">
        <v>314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v>6592608</v>
      </c>
      <c r="N60" s="189"/>
      <c r="O60" s="220"/>
    </row>
    <row r="61" spans="1:17" s="49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9" customFormat="1" x14ac:dyDescent="0.15">
      <c r="A62" s="1"/>
      <c r="B62" s="3"/>
      <c r="C62" s="153"/>
      <c r="D62" s="211"/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2022-05-30T09:53:10Z</dcterms:created>
  <dcterms:modified xsi:type="dcterms:W3CDTF">2022-05-30T10:05:34Z</dcterms:modified>
</cp:coreProperties>
</file>