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codeName="ThisWorkbook"/>
  <mc:AlternateContent xmlns:mc="http://schemas.openxmlformats.org/markup-compatibility/2006">
    <mc:Choice Requires="x15">
      <x15ac:absPath xmlns:x15ac="http://schemas.microsoft.com/office/spreadsheetml/2010/11/ac" url="\\dstfs02\01170_市町村課$\01_所属全体フォルダ\5財政班\06fy\050_地方公会計\06 令和４年度財政状況資料集の作成について（ストック情報）\05_元データ\"/>
    </mc:Choice>
  </mc:AlternateContent>
  <xr:revisionPtr revIDLastSave="0" documentId="13_ncr:1_{738E8977-FF9E-407E-A1F8-8FF60DDD76BD}" xr6:coauthVersionLast="47" xr6:coauthVersionMax="47" xr10:uidLastSave="{00000000-0000-0000-0000-000000000000}"/>
  <bookViews>
    <workbookView xWindow="-108" yWindow="-108" windowWidth="23256" windowHeight="12456" tabRatio="745"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O34" i="10" l="1"/>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E39" i="10"/>
  <c r="AM39" i="10"/>
  <c r="U39" i="10"/>
  <c r="C39" i="10"/>
  <c r="CO38" i="10"/>
  <c r="BE38" i="10"/>
  <c r="AM38" i="10"/>
  <c r="U38" i="10"/>
  <c r="C38" i="10"/>
  <c r="CO37" i="10"/>
  <c r="BE37" i="10"/>
  <c r="AM37" i="10"/>
  <c r="C37" i="10"/>
  <c r="BE36" i="10"/>
  <c r="AM36" i="10"/>
  <c r="C36" i="10"/>
  <c r="BE35" i="10"/>
  <c r="AM35" i="10"/>
  <c r="C35" i="10"/>
  <c r="BE34" i="10"/>
  <c r="U34" i="10"/>
  <c r="C34" i="10"/>
  <c r="U35" i="10" l="1"/>
  <c r="U36" i="10" s="1"/>
  <c r="U37" i="10" s="1"/>
  <c r="AM34" i="10"/>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W34" i="10" l="1"/>
  <c r="BW35" i="10" s="1"/>
  <c r="BW36" i="10" s="1"/>
  <c r="BW37" i="10" s="1"/>
  <c r="BW38" i="10" s="1"/>
  <c r="BW39" i="10" s="1"/>
  <c r="CO34" i="10" l="1"/>
  <c r="CO35" i="10" s="1"/>
  <c r="CO36" i="10" s="1"/>
</calcChain>
</file>

<file path=xl/sharedStrings.xml><?xml version="1.0" encoding="utf-8"?>
<sst xmlns="http://schemas.openxmlformats.org/spreadsheetml/2006/main" count="1135" uniqueCount="616">
  <si>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</si>
  <si>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</si>
  <si>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</si>
  <si>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</si>
  <si>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</si>
  <si>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</si>
  <si>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</si>
  <si>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</si>
  <si>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</si>
  <si>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</si>
  <si>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</si>
  <si>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</si>
  <si>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</si>
  <si>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</si>
  <si>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</si>
  <si>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</si>
  <si>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</si>
  <si>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</si>
  <si>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</si>
  <si>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</si>
  <si>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</si>
  <si>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</si>
  <si>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</si>
  <si>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</si>
  <si>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</si>
  <si>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</si>
  <si>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</si>
  <si>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</si>
  <si>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</si>
  <si>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</si>
  <si>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</si>
  <si>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</si>
  <si>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</si>
  <si>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</si>
  <si>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</si>
  <si>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</si>
  <si>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</si>
  <si>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</si>
  <si>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</si>
  <si>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</si>
  <si>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</si>
  <si>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</si>
  <si>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</si>
  <si>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</si>
  <si>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</si>
  <si>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</si>
  <si>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</si>
  <si>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</si>
  <si>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</si>
  <si>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</si>
  <si>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</si>
  <si>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</si>
  <si>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</si>
  <si>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</si>
  <si>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</si>
  <si>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</si>
  <si>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</si>
  <si>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</si>
  <si>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</si>
  <si>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</si>
  <si>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</si>
  <si>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</si>
  <si>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</si>
  <si>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</si>
  <si>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</si>
  <si>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</si>
  <si>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</si>
  <si>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</si>
  <si>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</si>
  <si>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</si>
  <si>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</si>
  <si>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</si>
  <si>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</si>
  <si>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</si>
  <si>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</si>
  <si>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</si>
  <si>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</si>
  <si>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</si>
  <si>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</si>
  <si>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</si>
  <si>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</si>
  <si>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</si>
  <si>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</si>
  <si>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</si>
  <si>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</si>
  <si>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千葉県</t>
    <phoneticPr fontId="5"/>
  </si>
  <si>
    <t>市町村類型</t>
    <phoneticPr fontId="5"/>
  </si>
  <si>
    <t>Ⅳ－３</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</si>
  <si>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</si>
  <si>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</si>
  <si>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</si>
  <si>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</si>
  <si>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</si>
  <si>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</si>
  <si>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</si>
  <si>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</si>
  <si>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</si>
  <si>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</si>
  <si>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</si>
  <si>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</si>
  <si>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浦安市</t>
    <phoneticPr fontId="5"/>
  </si>
  <si>
    <t>地方交付税種地</t>
    <rPh sb="0" eb="2">
      <t>チホウ</t>
    </rPh>
    <rPh sb="2" eb="5">
      <t>コウフゼイ</t>
    </rPh>
    <rPh sb="5" eb="6">
      <t>シュ</t>
    </rPh>
    <rPh sb="6" eb="7">
      <t>チ</t>
    </rPh>
    <phoneticPr fontId="5"/>
  </si>
  <si>
    <t>2-10</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</si>
  <si>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</si>
  <si>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</si>
  <si>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</si>
  <si>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</si>
  <si>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</si>
  <si>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</si>
  <si>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</si>
  <si>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</si>
  <si>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</si>
  <si>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</si>
  <si>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</si>
  <si>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</si>
  <si>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</si>
  <si>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</si>
  <si>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</si>
  <si>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</si>
  <si>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</si>
  <si>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</si>
  <si>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</si>
  <si>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</si>
  <si>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</si>
  <si>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</si>
  <si>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</si>
  <si>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</si>
  <si>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4.5</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</si>
  <si>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</si>
  <si>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</si>
  <si>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</si>
  <si>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</si>
  <si>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</si>
  <si>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</si>
  <si>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</si>
  <si>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</si>
  <si>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</si>
  <si>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</si>
  <si>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</si>
  <si>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</si>
  <si>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</si>
  <si>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</si>
  <si>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</si>
  <si>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</si>
  <si>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</si>
  <si>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</si>
  <si>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</si>
  <si>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</si>
  <si>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</si>
  <si>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</si>
  <si>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</si>
  <si>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</si>
  <si>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0.5</t>
    <phoneticPr fontId="5"/>
  </si>
  <si>
    <t>基準財政需要額</t>
    <phoneticPr fontId="25"/>
  </si>
  <si>
    <t>うち日本人(％)</t>
    <phoneticPr fontId="5"/>
  </si>
  <si>
    <t>0.3</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</si>
  <si>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</si>
  <si>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</si>
  <si>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</si>
  <si>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</si>
  <si>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</si>
  <si>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</si>
  <si>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</si>
  <si>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</si>
  <si>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</si>
  <si>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</si>
  <si>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</si>
  <si>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</si>
  <si>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</si>
  <si>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</si>
  <si>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</si>
  <si>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</si>
  <si>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</si>
  <si>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</si>
  <si>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</si>
  <si>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</si>
  <si>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</si>
  <si>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</si>
  <si>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</si>
  <si>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</si>
  <si>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</si>
  <si>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</si>
  <si>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</si>
  <si>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</si>
  <si>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</si>
  <si>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</si>
  <si>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</si>
  <si>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</si>
  <si>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</si>
  <si>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</si>
  <si>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</si>
  <si>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</si>
  <si>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</si>
  <si>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</si>
  <si>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</si>
  <si>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</si>
  <si>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</si>
  <si>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</si>
  <si>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</si>
  <si>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</si>
  <si>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</si>
  <si>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</si>
  <si>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</si>
  <si>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</si>
  <si>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</si>
  <si>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</si>
  <si>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</si>
  <si>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</si>
  <si>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</si>
  <si>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</si>
  <si>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</si>
  <si>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</si>
  <si>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</si>
  <si>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</si>
  <si>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</si>
  <si>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</si>
  <si>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</si>
  <si>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</si>
  <si>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</si>
  <si>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</si>
  <si>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千葉県浦安市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</si>
  <si>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</si>
  <si>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</si>
  <si>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</si>
  <si>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</si>
  <si>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</si>
  <si>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</si>
  <si>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</si>
  <si>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</si>
  <si>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</si>
  <si>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</si>
  <si>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</si>
  <si>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</si>
  <si>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</si>
  <si>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</si>
  <si>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</si>
  <si>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</si>
  <si>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</si>
  <si>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</si>
  <si>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</si>
  <si>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</si>
  <si>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</si>
  <si>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</si>
  <si>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</si>
  <si>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</si>
  <si>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</si>
  <si>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</si>
  <si>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</si>
  <si>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</si>
  <si>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</si>
  <si>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</si>
  <si>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</si>
  <si>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</si>
  <si>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</si>
  <si>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</si>
  <si>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</si>
  <si>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</si>
  <si>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</si>
  <si>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</si>
  <si>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</si>
  <si>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</si>
  <si>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</si>
  <si>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</si>
  <si>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</si>
  <si>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</si>
  <si>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</si>
  <si>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</si>
  <si>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</si>
  <si>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</si>
  <si>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</si>
  <si>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</si>
  <si>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</si>
  <si>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</si>
  <si>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</si>
  <si>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</si>
  <si>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</si>
  <si>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</si>
  <si>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</si>
  <si>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</si>
  <si>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</si>
  <si>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</si>
  <si>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</si>
  <si>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</si>
  <si>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</si>
  <si>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</si>
  <si>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</si>
  <si>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</si>
  <si>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</si>
  <si>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</si>
  <si>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</si>
  <si>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</si>
  <si>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</si>
  <si>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</si>
  <si>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</si>
  <si>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</si>
  <si>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</si>
  <si>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</si>
  <si>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</si>
  <si>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</si>
  <si>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</si>
  <si>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</si>
  <si>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</si>
  <si>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</si>
  <si>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</si>
  <si>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</si>
  <si>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</si>
  <si>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</si>
  <si>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</si>
  <si>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</si>
  <si>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</si>
  <si>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</si>
  <si>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</si>
  <si>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</si>
  <si>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</si>
  <si>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</si>
  <si>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</si>
  <si>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</si>
  <si>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</si>
  <si>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</si>
  <si>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</si>
  <si>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</si>
  <si>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</si>
  <si>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</si>
  <si>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</si>
  <si>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</si>
  <si>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</si>
  <si>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</si>
  <si>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</si>
  <si>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</si>
  <si>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</si>
  <si>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</si>
  <si>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</si>
  <si>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</si>
  <si>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</si>
  <si>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</si>
  <si>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</si>
  <si>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</si>
  <si>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</si>
  <si>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</si>
  <si>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</si>
  <si>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</si>
  <si>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介護サービス</t>
    <phoneticPr fontId="5"/>
  </si>
  <si>
    <t>加入世帯数(世帯)</t>
  </si>
  <si>
    <t>　繰出金</t>
    <phoneticPr fontId="5"/>
  </si>
  <si>
    <t>　うち減収補塡債(特例分)</t>
    <rPh sb="4" eb="5">
      <t>シュウ</t>
    </rPh>
    <rPh sb="9" eb="10">
      <t>トク</t>
    </rPh>
    <rPh sb="10" eb="11">
      <t>レイ</t>
    </rPh>
    <rPh sb="11" eb="12">
      <t>ブン</t>
    </rPh>
    <phoneticPr fontId="16"/>
  </si>
  <si>
    <t>上水道</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</si>
  <si>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</si>
  <si>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</si>
  <si>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</si>
  <si>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</si>
  <si>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</si>
  <si>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</si>
  <si>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</si>
  <si>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</si>
  <si>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</si>
  <si>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</si>
  <si>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</si>
  <si>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</si>
  <si>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</si>
  <si>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</si>
  <si>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</si>
  <si>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</si>
  <si>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</si>
  <si>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</si>
  <si>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</si>
  <si>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</si>
  <si>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</si>
  <si>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</si>
  <si>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</si>
  <si>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</si>
  <si>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</si>
  <si>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</si>
  <si>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千葉県浦安市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</si>
  <si>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</si>
  <si>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</si>
  <si>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</si>
  <si>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</si>
  <si>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</si>
  <si>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</si>
  <si>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</si>
  <si>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</si>
  <si>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</si>
  <si>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</si>
  <si>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</si>
  <si>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</si>
  <si>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</si>
  <si>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</si>
  <si>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</si>
  <si>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</si>
  <si>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</si>
  <si>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</si>
  <si>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</si>
  <si>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</si>
  <si>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浦安市墓地公園事業特別会計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</si>
  <si>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</si>
  <si>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</si>
  <si>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</si>
  <si>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</si>
  <si>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</si>
  <si>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</si>
  <si>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</si>
  <si>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</si>
  <si>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</si>
  <si>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</si>
  <si>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</si>
  <si>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</si>
  <si>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</si>
  <si>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</si>
  <si>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浦安市国民健康保険特別会計</t>
    <phoneticPr fontId="5"/>
  </si>
  <si>
    <t>浦安市介護保険特別会計（保険事業勘定）</t>
    <phoneticPr fontId="5"/>
  </si>
  <si>
    <t>浦安市介護保険特別会計（介護サービス事業勘定）</t>
    <phoneticPr fontId="5"/>
  </si>
  <si>
    <t>浦安市後期高齢者医療特別会計</t>
    <phoneticPr fontId="5"/>
  </si>
  <si>
    <t>浦安市下水道事業会計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</si>
  <si>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</si>
  <si>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</si>
  <si>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</si>
  <si>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</si>
  <si>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</si>
  <si>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</si>
  <si>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</si>
  <si>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</si>
  <si>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</si>
  <si>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</si>
  <si>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</si>
  <si>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</si>
  <si>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</si>
  <si>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</si>
  <si>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</si>
  <si>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</si>
  <si>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</si>
  <si>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</si>
  <si>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</si>
  <si>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</si>
  <si>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</si>
  <si>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</si>
  <si>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</si>
  <si>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</si>
  <si>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</si>
  <si>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</si>
  <si>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</si>
  <si>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</si>
  <si>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</si>
  <si>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</si>
  <si>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</si>
  <si>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</si>
  <si>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</si>
  <si>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</si>
  <si>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</si>
  <si>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</si>
  <si>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</si>
  <si>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</si>
  <si>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</si>
  <si>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</si>
  <si>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</si>
  <si>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</si>
  <si>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t>
    <phoneticPr fontId="5"/>
  </si>
  <si>
    <t>森林総合研究所等が行う事業に係るもの</t>
    <phoneticPr fontId="5"/>
  </si>
  <si>
    <t>-</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</si>
  <si>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</si>
  <si>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</si>
  <si>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</si>
  <si>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</si>
  <si>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</si>
  <si>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</si>
  <si>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</si>
  <si>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</si>
  <si>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</si>
  <si>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</si>
  <si>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</si>
  <si>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</si>
  <si>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</si>
  <si>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</si>
  <si>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</si>
  <si>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</si>
  <si>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</si>
  <si>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</si>
  <si>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</si>
  <si>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</si>
  <si>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</si>
  <si>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浦安市下水道事業会計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</si>
  <si>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</si>
  <si>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</si>
  <si>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浦安市介護保険特別会計（介護サービス事業勘定）</t>
    <phoneticPr fontId="5"/>
  </si>
  <si>
    <t xml:space="preserve">基準財政需要額算入見込額 </t>
    <rPh sb="0" eb="2">
      <t>キジュン</t>
    </rPh>
    <rPh sb="2" eb="4">
      <t>ザイセイ</t>
    </rPh>
    <rPh sb="4" eb="7">
      <t>ジュヨウガク</t>
    </rPh>
    <rPh sb="7" eb="9">
      <t>サンニュウ</t>
    </rPh>
    <rPh sb="9" eb="12">
      <t>ミコミガク</t>
    </rPh>
    <phoneticPr fontId="31"/>
  </si>
  <si>
    <t>浦安市介護保険特別会計（保険事業勘定）</t>
    <phoneticPr fontId="5"/>
  </si>
  <si>
    <t>(Ｆ)</t>
    <phoneticPr fontId="5"/>
  </si>
  <si>
    <t>浦安市後期高齢者医療特別会計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</si>
  <si>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</si>
  <si>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</si>
  <si>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</si>
  <si>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</si>
  <si>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</si>
  <si>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</si>
  <si>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</si>
  <si>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</si>
  <si>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</si>
  <si>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</si>
  <si>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</si>
  <si>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</si>
  <si>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</si>
  <si>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</si>
  <si>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</si>
  <si>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</si>
  <si>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</si>
  <si>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</si>
  <si>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</si>
  <si>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</si>
  <si>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</si>
  <si>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</si>
  <si>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</si>
  <si>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</si>
  <si>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</si>
  <si>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</si>
  <si>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</si>
  <si>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</si>
  <si>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</si>
  <si>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</si>
  <si>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</si>
  <si>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</si>
  <si>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</si>
  <si>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</si>
  <si>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</si>
  <si>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</si>
  <si>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</si>
  <si>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</si>
  <si>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</si>
  <si>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</si>
  <si>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</si>
  <si>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</si>
  <si>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</si>
  <si>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</si>
  <si>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</si>
  <si>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</si>
  <si>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</si>
  <si>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</si>
  <si>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</si>
  <si>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</si>
  <si>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</si>
  <si>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t>
  </si>
  <si>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</si>
  <si>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</si>
  <si>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</si>
  <si>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</si>
  <si>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</si>
  <si>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</si>
  <si>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</si>
  <si>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</si>
  <si>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</si>
  <si>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</si>
  <si>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</si>
  <si>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</si>
  <si>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</si>
  <si>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</si>
  <si>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</si>
  <si>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</si>
  <si>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</si>
  <si>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</si>
  <si>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</si>
  <si>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</si>
  <si>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</si>
  <si>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</si>
  <si>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</si>
  <si>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</si>
  <si>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</si>
  <si>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</si>
  <si>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</si>
  <si>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</si>
  <si>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</si>
  <si>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</si>
  <si>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</si>
  <si>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10.46</t>
  </si>
  <si>
    <t>▲ 10.45</t>
  </si>
  <si>
    <t>▲ 1.52</t>
  </si>
  <si>
    <t>▲ 0.66</t>
  </si>
  <si>
    <t>▲ 1.17</t>
  </si>
  <si>
    <t>一般会計</t>
  </si>
  <si>
    <t>浦安市下水道事業会計</t>
  </si>
  <si>
    <t>浦安市介護保険特別会計（保険事業勘定）</t>
  </si>
  <si>
    <t>浦安市介護保険特別会計（介護サービス事業勘定）</t>
  </si>
  <si>
    <t>浦安市国民健康保険特別会計</t>
  </si>
  <si>
    <t>浦安市後期高齢者医療特別会計</t>
  </si>
  <si>
    <t>浦安市墓地公園事業特別会計</t>
  </si>
  <si>
    <t>その他会計（赤字）</t>
  </si>
  <si>
    <t>その他会計（黒字）</t>
  </si>
  <si>
    <t>（百万円）</t>
    <phoneticPr fontId="5"/>
  </si>
  <si>
    <t>H30</t>
    <phoneticPr fontId="5"/>
  </si>
  <si>
    <t>R01</t>
    <phoneticPr fontId="5"/>
  </si>
  <si>
    <t>R02</t>
    <phoneticPr fontId="5"/>
  </si>
  <si>
    <t>R03</t>
    <phoneticPr fontId="5"/>
  </si>
  <si>
    <t>R04</t>
    <phoneticPr fontId="5"/>
  </si>
  <si>
    <t>千葉県市町村総合事務組合（一般会計）</t>
  </si>
  <si>
    <t>千葉県市町村総合事務組合（千葉県自治会館管理運営特別会計）</t>
  </si>
  <si>
    <t>千葉県市町村総合事務組合（千葉県自治研修センター特別会計）</t>
  </si>
  <si>
    <t>千葉県市町村総合事務組合（千葉県市町村交通災害共済特別会計）</t>
  </si>
  <si>
    <t>千葉県後期高齢者医療広域連合（一般会計）</t>
  </si>
  <si>
    <t>千葉県後期高齢者医療広域連合（後期高齢者医療特別会計）</t>
  </si>
  <si>
    <t>うらやす財団</t>
    <rPh sb="4" eb="6">
      <t>ザイダン</t>
    </rPh>
    <phoneticPr fontId="2"/>
  </si>
  <si>
    <t>ジェイコム千葉</t>
    <rPh sb="5" eb="7">
      <t>チバ</t>
    </rPh>
    <phoneticPr fontId="2"/>
  </si>
  <si>
    <t>浦安市土地開発公社</t>
    <rPh sb="0" eb="3">
      <t>ウラヤスシ</t>
    </rPh>
    <rPh sb="3" eb="5">
      <t>トチ</t>
    </rPh>
    <rPh sb="5" eb="7">
      <t>カイハツ</t>
    </rPh>
    <rPh sb="7" eb="9">
      <t>コウシャ</t>
    </rPh>
    <phoneticPr fontId="2"/>
  </si>
  <si>
    <t>公共施設修繕基金(R04年度末現在))</t>
    <phoneticPr fontId="5"/>
  </si>
  <si>
    <t>墓地公園事業基金(R04年度末現在))</t>
    <phoneticPr fontId="2"/>
  </si>
  <si>
    <t>国際交流基金(R04年度末現在))</t>
    <phoneticPr fontId="2"/>
  </si>
  <si>
    <t>救急医療体制維持確保臨時基金(R04年度末現在))</t>
    <phoneticPr fontId="2"/>
  </si>
  <si>
    <t>非核平和事業基金(R04年度末現在))</t>
    <phoneticPr fontId="2"/>
  </si>
  <si>
    <t>-</t>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</si>
  <si>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</si>
  <si>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</si>
  <si>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将来負担比率は、地方債の現在高が減少したことなどから、7.3ポイント減の29.8％となっており、類似団体内平均値を上回っています。また、有形固定資産減価償却率も類似団体内平均値を上回っています。
　老朽化した施設について、点検・診断や計画的な予防保全による長寿命化を進めていくなど、公共施設等の適正管理に努めていきます。</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</si>
  <si>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</si>
  <si>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</si>
  <si>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</si>
  <si>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</si>
  <si>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</si>
  <si>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</si>
  <si>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令和４年度では、将来負担比率・実質公債費比率ともに、類似団体と比較して高くなっていますが、早期健全化基準以下であり、財政健全を堅持していると判断しています。
　なお、「地方公共団体の財政の健全化に関する法律」では、早期健全化基準が規定されており、この基準以上である場合、「財政健全化計画」の策定等が義務付けられていますが、本市では、令和４年に施行した浦安市健全な財政運営に関する条例において、より厳しい独自の基準（実質公債費比率　15.0％将来負担比率　210.0％）を設けて、この基準以上となった場合、外部評価を実施し、その改善策を公表することとしています。公債費比率の適正化に取り組み、引き続き健全財政の堅持に努めます。</t>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</si>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</sst>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50">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50"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Border="1" applyAlignment="1">
      <alignment horizontal="center" vertical="center" wrapText="1"/>
    </xf>
    <xf numFmtId="177" fontId="13" fillId="0" borderId="5" xfId="5" applyNumberFormat="1" applyFont="1" applyBorder="1" applyAlignment="1">
      <alignment horizontal="right" vertical="center" shrinkToFit="1"/>
    </xf>
    <xf numFmtId="177" fontId="13" fillId="0" borderId="10" xfId="5" applyNumberFormat="1" applyFont="1" applyBorder="1" applyAlignment="1">
      <alignment horizontal="right" vertical="center" shrinkToFit="1"/>
    </xf>
    <xf numFmtId="0" fontId="13" fillId="0" borderId="11" xfId="1" applyFont="1" applyBorder="1" applyAlignment="1">
      <alignment horizontal="center" vertical="center" wrapText="1"/>
    </xf>
    <xf numFmtId="177" fontId="13" fillId="0" borderId="15" xfId="5" applyNumberFormat="1" applyFont="1" applyBorder="1" applyAlignment="1">
      <alignment horizontal="right" vertical="center" shrinkToFit="1"/>
    </xf>
    <xf numFmtId="177" fontId="13" fillId="0" borderId="16" xfId="5" applyNumberFormat="1" applyFont="1" applyBorder="1" applyAlignment="1">
      <alignment horizontal="right" vertical="center" shrinkToFit="1"/>
    </xf>
    <xf numFmtId="177" fontId="13" fillId="0" borderId="34" xfId="5" applyNumberFormat="1" applyFont="1" applyBorder="1" applyAlignment="1">
      <alignment horizontal="right" vertical="center" shrinkToFit="1"/>
    </xf>
    <xf numFmtId="177" fontId="13" fillId="0" borderId="35" xfId="5" applyNumberFormat="1" applyFont="1" applyBorder="1" applyAlignment="1">
      <alignment horizontal="right" vertical="center" shrinkToFit="1"/>
    </xf>
    <xf numFmtId="0" fontId="13" fillId="0" borderId="47" xfId="1" applyFont="1" applyBorder="1" applyAlignment="1">
      <alignment horizontal="center" vertical="center"/>
    </xf>
    <xf numFmtId="177" fontId="13" fillId="0" borderId="34" xfId="5" applyNumberFormat="1" applyFont="1" applyBorder="1" applyAlignment="1" applyProtection="1">
      <alignment horizontal="right" vertical="center" shrinkToFit="1"/>
      <protection locked="0"/>
    </xf>
    <xf numFmtId="177" fontId="13" fillId="0" borderId="35" xfId="5" applyNumberFormat="1" applyFont="1" applyBorder="1" applyAlignment="1" applyProtection="1">
      <alignment horizontal="right" vertical="center" shrinkToFit="1"/>
      <protection locked="0"/>
    </xf>
    <xf numFmtId="0" fontId="13" fillId="0" borderId="52" xfId="1" applyFont="1" applyBorder="1" applyAlignment="1">
      <alignment horizontal="center" vertical="center"/>
    </xf>
    <xf numFmtId="177" fontId="13" fillId="0" borderId="21" xfId="5" applyNumberFormat="1" applyFont="1" applyBorder="1" applyAlignment="1" applyProtection="1">
      <alignment horizontal="right" vertical="center" shrinkToFit="1"/>
      <protection locked="0"/>
    </xf>
    <xf numFmtId="177" fontId="13" fillId="0" borderId="22" xfId="5" applyNumberFormat="1" applyFont="1" applyBorder="1" applyAlignment="1" applyProtection="1">
      <alignment horizontal="right" vertical="center" shrinkToFit="1"/>
      <protection locked="0"/>
    </xf>
    <xf numFmtId="0" fontId="13" fillId="0" borderId="1" xfId="1" applyFont="1" applyBorder="1" applyAlignment="1">
      <alignment horizontal="center" vertical="center"/>
    </xf>
    <xf numFmtId="177" fontId="13" fillId="0" borderId="53" xfId="5" applyNumberFormat="1" applyFont="1" applyBorder="1" applyAlignment="1">
      <alignment horizontal="right" vertical="center" shrinkToFit="1"/>
    </xf>
    <xf numFmtId="177" fontId="13" fillId="0" borderId="6" xfId="5" applyNumberFormat="1" applyFont="1" applyBorder="1" applyAlignment="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58" xfId="6" applyNumberFormat="1" applyFont="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Border="1" applyAlignment="1">
      <alignment vertical="center"/>
    </xf>
    <xf numFmtId="179" fontId="17" fillId="0" borderId="61" xfId="6" applyNumberFormat="1" applyFont="1" applyBorder="1" applyAlignment="1">
      <alignment vertical="center"/>
    </xf>
    <xf numFmtId="180" fontId="17" fillId="0" borderId="59" xfId="6" applyNumberFormat="1" applyFont="1" applyBorder="1" applyAlignment="1">
      <alignment vertical="center"/>
    </xf>
    <xf numFmtId="179" fontId="17" fillId="0" borderId="62" xfId="6" applyNumberFormat="1" applyFont="1" applyBorder="1" applyAlignment="1">
      <alignment vertical="center"/>
    </xf>
    <xf numFmtId="180" fontId="17" fillId="0" borderId="63" xfId="6" applyNumberFormat="1" applyFont="1" applyBorder="1" applyAlignment="1">
      <alignment vertical="center"/>
    </xf>
    <xf numFmtId="180" fontId="17" fillId="0" borderId="60" xfId="6" applyNumberFormat="1" applyFont="1" applyBorder="1" applyAlignment="1">
      <alignment vertical="center"/>
    </xf>
    <xf numFmtId="179" fontId="17" fillId="0" borderId="60" xfId="6" applyNumberFormat="1" applyFont="1" applyBorder="1" applyAlignment="1">
      <alignment vertical="center" wrapText="1"/>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lignment vertical="center"/>
    </xf>
    <xf numFmtId="0" fontId="34" fillId="0" borderId="41" xfId="16" applyFont="1" applyBorder="1">
      <alignment vertical="center"/>
    </xf>
    <xf numFmtId="0" fontId="1" fillId="0" borderId="12" xfId="16" applyFont="1" applyBorder="1">
      <alignment vertical="center"/>
    </xf>
    <xf numFmtId="0" fontId="1" fillId="0" borderId="51" xfId="16" applyFont="1" applyBorder="1">
      <alignment vertical="center"/>
    </xf>
    <xf numFmtId="0" fontId="1" fillId="0" borderId="65"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4"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5" xfId="16" applyNumberFormat="1" applyFont="1" applyBorder="1">
      <alignment vertical="center"/>
    </xf>
    <xf numFmtId="190" fontId="17" fillId="0" borderId="34" xfId="16" applyNumberFormat="1" applyFont="1" applyBorder="1" applyAlignment="1">
      <alignment horizontal="right" vertical="center" shrinkToFit="1"/>
    </xf>
    <xf numFmtId="190" fontId="17" fillId="0" borderId="186" xfId="16" applyNumberFormat="1" applyFont="1" applyBorder="1" applyAlignment="1">
      <alignment horizontal="right" vertical="center" shrinkToFit="1"/>
    </xf>
    <xf numFmtId="190" fontId="3" fillId="0" borderId="54" xfId="16" applyNumberFormat="1" applyFont="1" applyBorder="1" applyAlignment="1">
      <alignment horizontal="right" vertical="center" shrinkToFit="1"/>
    </xf>
    <xf numFmtId="178" fontId="3" fillId="0" borderId="38" xfId="16" applyNumberFormat="1" applyFont="1" applyBorder="1">
      <alignment vertical="center"/>
    </xf>
    <xf numFmtId="187" fontId="17" fillId="0" borderId="34" xfId="16" applyNumberFormat="1" applyFont="1" applyBorder="1" applyAlignment="1">
      <alignment horizontal="right" vertical="center" shrinkToFit="1"/>
    </xf>
    <xf numFmtId="187" fontId="17" fillId="0" borderId="186" xfId="16" applyNumberFormat="1" applyFont="1" applyBorder="1" applyAlignment="1">
      <alignment horizontal="right" vertical="center" shrinkToFit="1"/>
    </xf>
    <xf numFmtId="187" fontId="3" fillId="0" borderId="54"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6" xfId="16" applyNumberFormat="1" applyFont="1" applyBorder="1">
      <alignment vertical="center"/>
    </xf>
    <xf numFmtId="189" fontId="3" fillId="0" borderId="56"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51"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6" xfId="16" applyFont="1" applyBorder="1">
      <alignment vertical="center"/>
    </xf>
    <xf numFmtId="0" fontId="34" fillId="0" borderId="65" xfId="16" applyFont="1" applyBorder="1">
      <alignment vertical="center"/>
    </xf>
    <xf numFmtId="0" fontId="1" fillId="0" borderId="56" xfId="17" applyFont="1" applyBorder="1">
      <alignment vertical="center"/>
    </xf>
    <xf numFmtId="189" fontId="3" fillId="0" borderId="56" xfId="17" applyNumberFormat="1" applyFont="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58" xfId="19" applyNumberFormat="1" applyFont="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Border="1" applyAlignment="1">
      <alignment horizontal="right" vertical="center" shrinkToFit="1"/>
    </xf>
    <xf numFmtId="177" fontId="17" fillId="0" borderId="61" xfId="19" applyNumberFormat="1" applyFont="1" applyBorder="1" applyAlignment="1">
      <alignment horizontal="right" vertical="center" shrinkToFit="1"/>
    </xf>
    <xf numFmtId="187" fontId="17" fillId="0" borderId="59" xfId="19" applyNumberFormat="1" applyFont="1" applyBorder="1" applyAlignment="1">
      <alignment horizontal="right" vertical="center" shrinkToFit="1"/>
    </xf>
    <xf numFmtId="177" fontId="17" fillId="0" borderId="62" xfId="19" applyNumberFormat="1" applyFont="1" applyBorder="1" applyAlignment="1">
      <alignment horizontal="right" vertical="center" shrinkToFit="1"/>
    </xf>
    <xf numFmtId="187" fontId="17" fillId="0" borderId="63" xfId="19" applyNumberFormat="1" applyFont="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87" fontId="17"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0" fillId="6" borderId="0" xfId="6" applyFont="1" applyFill="1" applyAlignment="1">
      <alignment vertical="center"/>
    </xf>
    <xf numFmtId="0" fontId="16" fillId="6" borderId="0" xfId="6" applyFill="1" applyAlignment="1" applyProtection="1">
      <alignment vertical="center"/>
      <protection hidden="1"/>
    </xf>
    <xf numFmtId="0" fontId="16" fillId="6" borderId="0" xfId="6" applyFill="1" applyAlignment="1">
      <alignment vertical="center"/>
    </xf>
    <xf numFmtId="0" fontId="1" fillId="0" borderId="41" xfId="16" applyFont="1" applyBorder="1">
      <alignment vertical="center"/>
    </xf>
    <xf numFmtId="189" fontId="1" fillId="0" borderId="12" xfId="16" applyNumberFormat="1" applyFont="1" applyBorder="1">
      <alignment vertical="center"/>
    </xf>
    <xf numFmtId="0" fontId="1" fillId="0" borderId="3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5"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6" xfId="16" applyNumberFormat="1" applyFont="1" applyBorder="1">
      <alignment vertical="center"/>
    </xf>
    <xf numFmtId="189" fontId="1" fillId="0" borderId="56" xfId="16" applyNumberFormat="1" applyFont="1" applyBorder="1">
      <alignment vertical="center"/>
    </xf>
    <xf numFmtId="178" fontId="1" fillId="0" borderId="40" xfId="16" applyNumberFormat="1"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6"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51" xfId="8" applyFont="1" applyBorder="1" applyAlignment="1">
      <alignment horizontal="center" vertical="center"/>
    </xf>
    <xf numFmtId="0" fontId="20" fillId="0" borderId="15" xfId="8" applyFont="1" applyBorder="1" applyAlignment="1">
      <alignment horizontal="center" vertical="center"/>
    </xf>
    <xf numFmtId="0" fontId="20" fillId="0" borderId="52"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Border="1" applyAlignment="1">
      <alignment horizontal="left" vertical="center"/>
    </xf>
    <xf numFmtId="0" fontId="20" fillId="0" borderId="8" xfId="10" applyBorder="1" applyAlignment="1">
      <alignment horizontal="left" vertical="center"/>
    </xf>
    <xf numFmtId="0" fontId="20" fillId="0" borderId="9" xfId="10" applyBorder="1" applyAlignment="1">
      <alignment horizontal="lef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12"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38" xfId="11" applyNumberFormat="1" applyFont="1" applyBorder="1" applyAlignment="1">
      <alignment horizontal="right" vertical="center" shrinkToFit="1"/>
    </xf>
    <xf numFmtId="178" fontId="20" fillId="0" borderId="87"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81" fontId="20" fillId="0" borderId="8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65"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178" fontId="20" fillId="0" borderId="84" xfId="11" applyNumberFormat="1" applyFont="1" applyBorder="1" applyAlignment="1">
      <alignment horizontal="right" vertical="center" shrinkToFit="1"/>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0" fontId="1" fillId="0" borderId="38" xfId="11" applyBorder="1" applyAlignment="1">
      <alignment horizontal="right" vertical="center" shrinkToFit="1"/>
    </xf>
    <xf numFmtId="181" fontId="20" fillId="0" borderId="41" xfId="11" applyNumberFormat="1" applyFont="1" applyBorder="1" applyAlignment="1">
      <alignment horizontal="right" vertical="center" shrinkToFit="1"/>
    </xf>
    <xf numFmtId="181" fontId="20" fillId="0" borderId="65" xfId="11" applyNumberFormat="1" applyFont="1" applyBorder="1" applyAlignment="1">
      <alignment horizontal="right" vertical="center" shrinkToFit="1"/>
    </xf>
    <xf numFmtId="181"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0"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178" fontId="20" fillId="0" borderId="37" xfId="11" applyNumberFormat="1" applyFont="1" applyBorder="1" applyAlignment="1">
      <alignment horizontal="right" vertical="center" shrinkToFit="1"/>
    </xf>
    <xf numFmtId="178" fontId="20" fillId="0" borderId="56" xfId="11" applyNumberFormat="1" applyFont="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91"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4"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65"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6" xfId="12" applyFont="1" applyFill="1" applyBorder="1">
      <alignment vertical="center"/>
    </xf>
    <xf numFmtId="0" fontId="34" fillId="6" borderId="40" xfId="12" applyFont="1" applyFill="1" applyBorder="1">
      <alignment vertical="center"/>
    </xf>
    <xf numFmtId="0" fontId="1" fillId="6" borderId="65"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51"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31" xfId="3" applyFont="1" applyBorder="1">
      <alignment vertical="center"/>
    </xf>
    <xf numFmtId="0" fontId="7" fillId="0" borderId="32" xfId="3" applyFont="1" applyBorder="1">
      <alignment vertical="center"/>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7" fillId="0" borderId="11" xfId="4" applyFont="1" applyBorder="1" applyAlignment="1">
      <alignment vertical="center" wrapText="1"/>
    </xf>
    <xf numFmtId="0" fontId="7" fillId="0" borderId="51" xfId="4" applyFont="1" applyBorder="1" applyAlignment="1">
      <alignment vertical="center" wrapText="1"/>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13" fillId="0" borderId="39" xfId="1" applyFont="1" applyBorder="1" applyAlignment="1" applyProtection="1">
      <alignment horizontal="left" vertical="center" wrapText="1"/>
      <protection locked="0"/>
    </xf>
    <xf numFmtId="0" fontId="13" fillId="0" borderId="31" xfId="1" applyFont="1" applyBorder="1" applyAlignment="1" applyProtection="1">
      <alignment horizontal="left" vertical="center" wrapText="1"/>
      <protection locked="0"/>
    </xf>
    <xf numFmtId="0" fontId="13" fillId="0" borderId="32" xfId="1" applyFont="1" applyBorder="1" applyAlignment="1" applyProtection="1">
      <alignment horizontal="left" vertical="center" wrapText="1"/>
      <protection locked="0"/>
    </xf>
    <xf numFmtId="0" fontId="13" fillId="0" borderId="44" xfId="1" applyFont="1" applyBorder="1" applyAlignment="1" applyProtection="1">
      <alignment horizontal="left" vertical="center" wrapText="1"/>
      <protection locked="0"/>
    </xf>
    <xf numFmtId="0" fontId="13" fillId="0" borderId="18" xfId="1" applyFont="1" applyBorder="1" applyAlignment="1" applyProtection="1">
      <alignment horizontal="left" vertical="center" wrapText="1"/>
      <protection locked="0"/>
    </xf>
    <xf numFmtId="0" fontId="13" fillId="0" borderId="19" xfId="1" applyFont="1" applyBorder="1" applyAlignment="1" applyProtection="1">
      <alignment horizontal="left" vertical="center" wrapText="1"/>
      <protection locked="0"/>
    </xf>
    <xf numFmtId="0" fontId="13" fillId="0" borderId="2" xfId="1" applyFont="1" applyBorder="1" applyAlignment="1">
      <alignment horizontal="left" vertical="center"/>
    </xf>
    <xf numFmtId="0" fontId="13" fillId="0" borderId="3" xfId="1" applyFont="1" applyBorder="1" applyAlignment="1">
      <alignment horizontal="left" vertical="center"/>
    </xf>
    <xf numFmtId="0" fontId="13" fillId="0" borderId="8" xfId="1" applyFont="1" applyBorder="1" applyAlignment="1">
      <alignment horizontal="left" vertical="center" wrapText="1"/>
    </xf>
    <xf numFmtId="0" fontId="13" fillId="0" borderId="9" xfId="1" applyFont="1" applyBorder="1" applyAlignment="1">
      <alignment horizontal="left" vertical="center" wrapText="1"/>
    </xf>
    <xf numFmtId="0" fontId="13" fillId="0" borderId="12" xfId="1" applyFont="1" applyBorder="1" applyAlignment="1">
      <alignment horizontal="left" vertical="center"/>
    </xf>
    <xf numFmtId="0" fontId="13" fillId="0" borderId="13" xfId="1" applyFont="1" applyBorder="1" applyAlignment="1">
      <alignment horizontal="left" vertical="center"/>
    </xf>
    <xf numFmtId="0" fontId="13" fillId="0" borderId="31" xfId="1" applyFont="1" applyBorder="1" applyAlignment="1">
      <alignment horizontal="left" vertical="center"/>
    </xf>
    <xf numFmtId="0" fontId="13" fillId="0" borderId="32" xfId="1" applyFont="1" applyBorder="1" applyAlignment="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56E06912-7CCD-4913-8272-9E8D0AD2EE9B}"/>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13" Type="http://schemas.openxmlformats.org/officeDocument/2006/relationships/worksheet" Target="worksheets/sheet13.xml" />
  <Relationship Id="rId18" Type="http://schemas.openxmlformats.org/officeDocument/2006/relationships/theme" Target="theme/theme1.xml" />
  <Relationship Id="rId3" Type="http://schemas.openxmlformats.org/officeDocument/2006/relationships/worksheet" Target="worksheets/sheet3.xml" />
  <Relationship Id="rId21" Type="http://schemas.openxmlformats.org/officeDocument/2006/relationships/calcChain" Target="calcChain.xml" />
  <Relationship Id="rId7" Type="http://schemas.openxmlformats.org/officeDocument/2006/relationships/worksheet" Target="worksheets/sheet7.xml" />
  <Relationship Id="rId12" Type="http://schemas.openxmlformats.org/officeDocument/2006/relationships/worksheet" Target="worksheets/sheet12.xml" />
  <Relationship Id="rId17" Type="http://schemas.openxmlformats.org/officeDocument/2006/relationships/worksheet" Target="worksheets/sheet17.xml" />
  <Relationship Id="rId2" Type="http://schemas.openxmlformats.org/officeDocument/2006/relationships/worksheet" Target="worksheets/sheet2.xml" />
  <Relationship Id="rId16" Type="http://schemas.openxmlformats.org/officeDocument/2006/relationships/worksheet" Target="worksheets/sheet16.xml" />
  <Relationship Id="rId20" Type="http://schemas.openxmlformats.org/officeDocument/2006/relationships/sharedStrings" Target="sharedStrings.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worksheet" Target="worksheets/sheet11.xml" />
  <Relationship Id="rId5" Type="http://schemas.openxmlformats.org/officeDocument/2006/relationships/worksheet" Target="worksheets/sheet5.xml" />
  <Relationship Id="rId15" Type="http://schemas.openxmlformats.org/officeDocument/2006/relationships/worksheet" Target="worksheets/sheet15.xml" />
  <Relationship Id="rId10" Type="http://schemas.openxmlformats.org/officeDocument/2006/relationships/worksheet" Target="worksheets/sheet10.xml" />
  <Relationship Id="rId19" Type="http://schemas.openxmlformats.org/officeDocument/2006/relationships/styles" Target="styles.xml" />
  <Relationship Id="rId4" Type="http://schemas.openxmlformats.org/officeDocument/2006/relationships/worksheet" Target="worksheets/sheet4.xml" />
  <Relationship Id="rId9" Type="http://schemas.openxmlformats.org/officeDocument/2006/relationships/worksheet" Target="worksheets/sheet9.xml" />
  <Relationship Id="rId14" Type="http://schemas.openxmlformats.org/officeDocument/2006/relationships/worksheet" Target="worksheets/sheet14.xml" />
</Relationships>
</file>

<file path=xl/charts/_rels/chart1.xml.rels>&#65279;<?xml version="1.0" encoding="utf-8" standalone="yes"?>
<Relationships xmlns="http://schemas.openxmlformats.org/package/2006/relationships">
  <Relationship Id="rId1" Type="http://schemas.openxmlformats.org/officeDocument/2006/relationships/chartUserShapes" Target="../drawings/drawing5.xml" />
</Relationships>
</file>

<file path=xl/charts/_rels/chart7.xml.rels>&#65279;<?xml version="1.0" encoding="utf-8" standalone="yes"?>
<Relationships xmlns="http://schemas.openxmlformats.org/package/2006/relationships">
  <Relationship Id="rId1" Type="http://schemas.openxmlformats.org/officeDocument/2006/relationships/themeOverride" Target="../theme/themeOverride1.xml" />
</Relationships>
</file>

<file path=xl/charts/_rels/chart8.xml.rels>&#65279;<?xml version="1.0" encoding="utf-8" standalone="yes"?>
<Relationships xmlns="http://schemas.openxmlformats.org/package/2006/relationships">
  <Relationship Id="rId1" Type="http://schemas.openxmlformats.org/officeDocument/2006/relationships/themeOverride" Target="../theme/themeOverride2.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33173</c:v>
                </c:pt>
                <c:pt idx="1">
                  <c:v>37644</c:v>
                </c:pt>
                <c:pt idx="2">
                  <c:v>39221</c:v>
                </c:pt>
                <c:pt idx="3">
                  <c:v>38566</c:v>
                </c:pt>
                <c:pt idx="4">
                  <c:v>35156</c:v>
                </c:pt>
              </c:numCache>
            </c:numRef>
          </c:val>
          <c:smooth val="0"/>
          <c:extLst>
            <c:ext xmlns:c16="http://schemas.microsoft.com/office/drawing/2014/chart" uri="{C3380CC4-5D6E-409C-BE32-E72D297353CC}">
              <c16:uniqueId val="{00000000-96BD-42B4-89F0-2D41A607A0E5}"/>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64232</c:v>
                </c:pt>
                <c:pt idx="1">
                  <c:v>58330</c:v>
                </c:pt>
                <c:pt idx="2">
                  <c:v>59420</c:v>
                </c:pt>
                <c:pt idx="3">
                  <c:v>39238</c:v>
                </c:pt>
                <c:pt idx="4">
                  <c:v>36811</c:v>
                </c:pt>
              </c:numCache>
            </c:numRef>
          </c:val>
          <c:smooth val="0"/>
          <c:extLst>
            <c:ext xmlns:c16="http://schemas.microsoft.com/office/drawing/2014/chart" uri="{C3380CC4-5D6E-409C-BE32-E72D297353CC}">
              <c16:uniqueId val="{00000001-96BD-42B4-89F0-2D41A607A0E5}"/>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1.42</c:v>
                </c:pt>
                <c:pt idx="1">
                  <c:v>2.98</c:v>
                </c:pt>
                <c:pt idx="2">
                  <c:v>4.13</c:v>
                </c:pt>
                <c:pt idx="3">
                  <c:v>3.7</c:v>
                </c:pt>
                <c:pt idx="4">
                  <c:v>3.4</c:v>
                </c:pt>
              </c:numCache>
            </c:numRef>
          </c:val>
          <c:extLst>
            <c:ext xmlns:c16="http://schemas.microsoft.com/office/drawing/2014/chart" uri="{C3380CC4-5D6E-409C-BE32-E72D297353CC}">
              <c16:uniqueId val="{00000000-8E6D-4BF5-B8B8-CFE4EE9E1B18}"/>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29.82</c:v>
                </c:pt>
                <c:pt idx="1">
                  <c:v>18.149999999999999</c:v>
                </c:pt>
                <c:pt idx="2">
                  <c:v>16.2</c:v>
                </c:pt>
                <c:pt idx="3">
                  <c:v>19.47</c:v>
                </c:pt>
                <c:pt idx="4">
                  <c:v>19.89</c:v>
                </c:pt>
              </c:numCache>
            </c:numRef>
          </c:val>
          <c:extLst>
            <c:ext xmlns:c16="http://schemas.microsoft.com/office/drawing/2014/chart" uri="{C3380CC4-5D6E-409C-BE32-E72D297353CC}">
              <c16:uniqueId val="{00000001-8E6D-4BF5-B8B8-CFE4EE9E1B18}"/>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-10.46</c:v>
                </c:pt>
                <c:pt idx="1">
                  <c:v>-10.45</c:v>
                </c:pt>
                <c:pt idx="2">
                  <c:v>-1.52</c:v>
                </c:pt>
                <c:pt idx="3">
                  <c:v>-0.66</c:v>
                </c:pt>
                <c:pt idx="4">
                  <c:v>-1.17</c:v>
                </c:pt>
              </c:numCache>
            </c:numRef>
          </c:val>
          <c:smooth val="0"/>
          <c:extLst>
            <c:ext xmlns:c16="http://schemas.microsoft.com/office/drawing/2014/chart" uri="{C3380CC4-5D6E-409C-BE32-E72D297353CC}">
              <c16:uniqueId val="{00000002-8E6D-4BF5-B8B8-CFE4EE9E1B18}"/>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3E54-4982-A991-3756C16658A9}"/>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3E54-4982-A991-3756C16658A9}"/>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3E54-4982-A991-3756C16658A9}"/>
            </c:ext>
          </c:extLst>
        </c:ser>
        <c:ser>
          <c:idx val="3"/>
          <c:order val="3"/>
          <c:tx>
            <c:strRef>
              <c:f>データシート!$A$30</c:f>
              <c:strCache>
                <c:ptCount val="1"/>
                <c:pt idx="0">
                  <c:v>浦安市墓地公園事業特別会計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0.02</c:v>
                </c:pt>
                <c:pt idx="2">
                  <c:v>#N/A</c:v>
                </c:pt>
                <c:pt idx="3">
                  <c:v>0.02</c:v>
                </c:pt>
                <c:pt idx="4">
                  <c:v>#N/A</c:v>
                </c:pt>
                <c:pt idx="5">
                  <c:v>0.01</c:v>
                </c:pt>
                <c:pt idx="6">
                  <c:v>#N/A</c:v>
                </c:pt>
                <c:pt idx="7">
                  <c:v>0.15</c:v>
                </c:pt>
                <c:pt idx="8">
                  <c:v>#N/A</c:v>
                </c:pt>
                <c:pt idx="9">
                  <c:v>0</c:v>
                </c:pt>
              </c:numCache>
            </c:numRef>
          </c:val>
          <c:extLst>
            <c:ext xmlns:c16="http://schemas.microsoft.com/office/drawing/2014/chart" uri="{C3380CC4-5D6E-409C-BE32-E72D297353CC}">
              <c16:uniqueId val="{00000003-3E54-4982-A991-3756C16658A9}"/>
            </c:ext>
          </c:extLst>
        </c:ser>
        <c:ser>
          <c:idx val="4"/>
          <c:order val="4"/>
          <c:tx>
            <c:strRef>
              <c:f>データシート!$A$31</c:f>
              <c:strCache>
                <c:ptCount val="1"/>
                <c:pt idx="0">
                  <c:v>浦安市後期高齢者医療特別会計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0.02</c:v>
                </c:pt>
                <c:pt idx="2">
                  <c:v>#N/A</c:v>
                </c:pt>
                <c:pt idx="3">
                  <c:v>0.02</c:v>
                </c:pt>
                <c:pt idx="4">
                  <c:v>#N/A</c:v>
                </c:pt>
                <c:pt idx="5">
                  <c:v>0.01</c:v>
                </c:pt>
                <c:pt idx="6">
                  <c:v>#N/A</c:v>
                </c:pt>
                <c:pt idx="7">
                  <c:v>0.02</c:v>
                </c:pt>
                <c:pt idx="8">
                  <c:v>#N/A</c:v>
                </c:pt>
                <c:pt idx="9">
                  <c:v>0.01</c:v>
                </c:pt>
              </c:numCache>
            </c:numRef>
          </c:val>
          <c:extLst>
            <c:ext xmlns:c16="http://schemas.microsoft.com/office/drawing/2014/chart" uri="{C3380CC4-5D6E-409C-BE32-E72D297353CC}">
              <c16:uniqueId val="{00000004-3E54-4982-A991-3756C16658A9}"/>
            </c:ext>
          </c:extLst>
        </c:ser>
        <c:ser>
          <c:idx val="5"/>
          <c:order val="5"/>
          <c:tx>
            <c:strRef>
              <c:f>データシート!$A$32</c:f>
              <c:strCache>
                <c:ptCount val="1"/>
                <c:pt idx="0">
                  <c:v>浦安市国民健康保険特別会計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0.02</c:v>
                </c:pt>
                <c:pt idx="2">
                  <c:v>#N/A</c:v>
                </c:pt>
                <c:pt idx="3">
                  <c:v>0.19</c:v>
                </c:pt>
                <c:pt idx="4">
                  <c:v>#N/A</c:v>
                </c:pt>
                <c:pt idx="5">
                  <c:v>0.13</c:v>
                </c:pt>
                <c:pt idx="6">
                  <c:v>#N/A</c:v>
                </c:pt>
                <c:pt idx="7">
                  <c:v>0.1</c:v>
                </c:pt>
                <c:pt idx="8">
                  <c:v>#N/A</c:v>
                </c:pt>
                <c:pt idx="9">
                  <c:v>0.14000000000000001</c:v>
                </c:pt>
              </c:numCache>
            </c:numRef>
          </c:val>
          <c:extLst>
            <c:ext xmlns:c16="http://schemas.microsoft.com/office/drawing/2014/chart" uri="{C3380CC4-5D6E-409C-BE32-E72D297353CC}">
              <c16:uniqueId val="{00000005-3E54-4982-A991-3756C16658A9}"/>
            </c:ext>
          </c:extLst>
        </c:ser>
        <c:ser>
          <c:idx val="6"/>
          <c:order val="6"/>
          <c:tx>
            <c:strRef>
              <c:f>データシート!$A$33</c:f>
              <c:strCache>
                <c:ptCount val="1"/>
                <c:pt idx="0">
                  <c:v>浦安市介護保険特別会計（介護サービス事業勘定）</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0.17</c:v>
                </c:pt>
                <c:pt idx="2">
                  <c:v>#N/A</c:v>
                </c:pt>
                <c:pt idx="3">
                  <c:v>0.2</c:v>
                </c:pt>
                <c:pt idx="4">
                  <c:v>#N/A</c:v>
                </c:pt>
                <c:pt idx="5">
                  <c:v>0.2</c:v>
                </c:pt>
                <c:pt idx="6">
                  <c:v>#N/A</c:v>
                </c:pt>
                <c:pt idx="7">
                  <c:v>0.13</c:v>
                </c:pt>
                <c:pt idx="8">
                  <c:v>#N/A</c:v>
                </c:pt>
                <c:pt idx="9">
                  <c:v>0.22</c:v>
                </c:pt>
              </c:numCache>
            </c:numRef>
          </c:val>
          <c:extLst>
            <c:ext xmlns:c16="http://schemas.microsoft.com/office/drawing/2014/chart" uri="{C3380CC4-5D6E-409C-BE32-E72D297353CC}">
              <c16:uniqueId val="{00000006-3E54-4982-A991-3756C16658A9}"/>
            </c:ext>
          </c:extLst>
        </c:ser>
        <c:ser>
          <c:idx val="7"/>
          <c:order val="7"/>
          <c:tx>
            <c:strRef>
              <c:f>データシート!$A$34</c:f>
              <c:strCache>
                <c:ptCount val="1"/>
                <c:pt idx="0">
                  <c:v>浦安市介護保険特別会計（保険事業勘定）</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0.52</c:v>
                </c:pt>
                <c:pt idx="2">
                  <c:v>#N/A</c:v>
                </c:pt>
                <c:pt idx="3">
                  <c:v>0.28999999999999998</c:v>
                </c:pt>
                <c:pt idx="4">
                  <c:v>#N/A</c:v>
                </c:pt>
                <c:pt idx="5">
                  <c:v>0.28000000000000003</c:v>
                </c:pt>
                <c:pt idx="6">
                  <c:v>#N/A</c:v>
                </c:pt>
                <c:pt idx="7">
                  <c:v>0.49</c:v>
                </c:pt>
                <c:pt idx="8">
                  <c:v>#N/A</c:v>
                </c:pt>
                <c:pt idx="9">
                  <c:v>0.36</c:v>
                </c:pt>
              </c:numCache>
            </c:numRef>
          </c:val>
          <c:extLst>
            <c:ext xmlns:c16="http://schemas.microsoft.com/office/drawing/2014/chart" uri="{C3380CC4-5D6E-409C-BE32-E72D297353CC}">
              <c16:uniqueId val="{00000007-3E54-4982-A991-3756C16658A9}"/>
            </c:ext>
          </c:extLst>
        </c:ser>
        <c:ser>
          <c:idx val="8"/>
          <c:order val="8"/>
          <c:tx>
            <c:strRef>
              <c:f>データシート!$A$35</c:f>
              <c:strCache>
                <c:ptCount val="1"/>
                <c:pt idx="0">
                  <c:v>浦安市下水道事業会計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0.31</c:v>
                </c:pt>
                <c:pt idx="2">
                  <c:v>#N/A</c:v>
                </c:pt>
                <c:pt idx="3">
                  <c:v>0.25</c:v>
                </c:pt>
                <c:pt idx="4">
                  <c:v>#N/A</c:v>
                </c:pt>
                <c:pt idx="5">
                  <c:v>0.27</c:v>
                </c:pt>
                <c:pt idx="6">
                  <c:v>#N/A</c:v>
                </c:pt>
                <c:pt idx="7">
                  <c:v>0</c:v>
                </c:pt>
                <c:pt idx="8">
                  <c:v>#N/A</c:v>
                </c:pt>
                <c:pt idx="9">
                  <c:v>0.86</c:v>
                </c:pt>
              </c:numCache>
            </c:numRef>
          </c:val>
          <c:extLst>
            <c:ext xmlns:c16="http://schemas.microsoft.com/office/drawing/2014/chart" uri="{C3380CC4-5D6E-409C-BE32-E72D297353CC}">
              <c16:uniqueId val="{00000008-3E54-4982-A991-3756C16658A9}"/>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1.4</c:v>
                </c:pt>
                <c:pt idx="2">
                  <c:v>#N/A</c:v>
                </c:pt>
                <c:pt idx="3">
                  <c:v>2.95</c:v>
                </c:pt>
                <c:pt idx="4">
                  <c:v>#N/A</c:v>
                </c:pt>
                <c:pt idx="5">
                  <c:v>4.1100000000000003</c:v>
                </c:pt>
                <c:pt idx="6">
                  <c:v>#N/A</c:v>
                </c:pt>
                <c:pt idx="7">
                  <c:v>3.54</c:v>
                </c:pt>
                <c:pt idx="8">
                  <c:v>#N/A</c:v>
                </c:pt>
                <c:pt idx="9">
                  <c:v>3.39</c:v>
                </c:pt>
              </c:numCache>
            </c:numRef>
          </c:val>
          <c:extLst>
            <c:ext xmlns:c16="http://schemas.microsoft.com/office/drawing/2014/chart" uri="{C3380CC4-5D6E-409C-BE32-E72D297353CC}">
              <c16:uniqueId val="{00000009-3E54-4982-A991-3756C16658A9}"/>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2042</c:v>
                </c:pt>
                <c:pt idx="5">
                  <c:v>1894</c:v>
                </c:pt>
                <c:pt idx="8">
                  <c:v>1758</c:v>
                </c:pt>
                <c:pt idx="11">
                  <c:v>1624</c:v>
                </c:pt>
                <c:pt idx="14">
                  <c:v>1519</c:v>
                </c:pt>
              </c:numCache>
            </c:numRef>
          </c:val>
          <c:extLst>
            <c:ext xmlns:c16="http://schemas.microsoft.com/office/drawing/2014/chart" uri="{C3380CC4-5D6E-409C-BE32-E72D297353CC}">
              <c16:uniqueId val="{00000000-4861-4B21-B990-45F48D635C48}"/>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4861-4B21-B990-45F48D635C48}"/>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1000</c:v>
                </c:pt>
                <c:pt idx="3">
                  <c:v>1708</c:v>
                </c:pt>
                <c:pt idx="6">
                  <c:v>1245</c:v>
                </c:pt>
                <c:pt idx="9">
                  <c:v>1351</c:v>
                </c:pt>
                <c:pt idx="12">
                  <c:v>529</c:v>
                </c:pt>
              </c:numCache>
            </c:numRef>
          </c:val>
          <c:extLst>
            <c:ext xmlns:c16="http://schemas.microsoft.com/office/drawing/2014/chart" uri="{C3380CC4-5D6E-409C-BE32-E72D297353CC}">
              <c16:uniqueId val="{00000002-4861-4B21-B990-45F48D635C48}"/>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4861-4B21-B990-45F48D635C48}"/>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598</c:v>
                </c:pt>
                <c:pt idx="3">
                  <c:v>460</c:v>
                </c:pt>
                <c:pt idx="6">
                  <c:v>67</c:v>
                </c:pt>
                <c:pt idx="9">
                  <c:v>85</c:v>
                </c:pt>
                <c:pt idx="12">
                  <c:v>97</c:v>
                </c:pt>
              </c:numCache>
            </c:numRef>
          </c:val>
          <c:extLst>
            <c:ext xmlns:c16="http://schemas.microsoft.com/office/drawing/2014/chart" uri="{C3380CC4-5D6E-409C-BE32-E72D297353CC}">
              <c16:uniqueId val="{00000004-4861-4B21-B990-45F48D635C48}"/>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4861-4B21-B990-45F48D635C48}"/>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4861-4B21-B990-45F48D635C48}"/>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3515</c:v>
                </c:pt>
                <c:pt idx="3">
                  <c:v>3678</c:v>
                </c:pt>
                <c:pt idx="6">
                  <c:v>3691</c:v>
                </c:pt>
                <c:pt idx="9">
                  <c:v>3782</c:v>
                </c:pt>
                <c:pt idx="12">
                  <c:v>3992</c:v>
                </c:pt>
              </c:numCache>
            </c:numRef>
          </c:val>
          <c:extLst>
            <c:ext xmlns:c16="http://schemas.microsoft.com/office/drawing/2014/chart" uri="{C3380CC4-5D6E-409C-BE32-E72D297353CC}">
              <c16:uniqueId val="{00000007-4861-4B21-B990-45F48D635C48}"/>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3071</c:v>
                </c:pt>
                <c:pt idx="2">
                  <c:v>#N/A</c:v>
                </c:pt>
                <c:pt idx="3">
                  <c:v>#N/A</c:v>
                </c:pt>
                <c:pt idx="4">
                  <c:v>3952</c:v>
                </c:pt>
                <c:pt idx="5">
                  <c:v>#N/A</c:v>
                </c:pt>
                <c:pt idx="6">
                  <c:v>#N/A</c:v>
                </c:pt>
                <c:pt idx="7">
                  <c:v>3245</c:v>
                </c:pt>
                <c:pt idx="8">
                  <c:v>#N/A</c:v>
                </c:pt>
                <c:pt idx="9">
                  <c:v>#N/A</c:v>
                </c:pt>
                <c:pt idx="10">
                  <c:v>3594</c:v>
                </c:pt>
                <c:pt idx="11">
                  <c:v>#N/A</c:v>
                </c:pt>
                <c:pt idx="12">
                  <c:v>#N/A</c:v>
                </c:pt>
                <c:pt idx="13">
                  <c:v>3099</c:v>
                </c:pt>
                <c:pt idx="14">
                  <c:v>#N/A</c:v>
                </c:pt>
              </c:numCache>
            </c:numRef>
          </c:val>
          <c:smooth val="0"/>
          <c:extLst>
            <c:ext xmlns:c16="http://schemas.microsoft.com/office/drawing/2014/chart" uri="{C3380CC4-5D6E-409C-BE32-E72D297353CC}">
              <c16:uniqueId val="{00000008-4861-4B21-B990-45F48D635C48}"/>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15851</c:v>
                </c:pt>
                <c:pt idx="5">
                  <c:v>13478</c:v>
                </c:pt>
                <c:pt idx="8">
                  <c:v>13539</c:v>
                </c:pt>
                <c:pt idx="11">
                  <c:v>12164</c:v>
                </c:pt>
                <c:pt idx="14">
                  <c:v>11059</c:v>
                </c:pt>
              </c:numCache>
            </c:numRef>
          </c:val>
          <c:extLst>
            <c:ext xmlns:c16="http://schemas.microsoft.com/office/drawing/2014/chart" uri="{C3380CC4-5D6E-409C-BE32-E72D297353CC}">
              <c16:uniqueId val="{00000000-84D9-412F-B2E0-D6417955CB82}"/>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0</c:v>
                </c:pt>
                <c:pt idx="5">
                  <c:v>0</c:v>
                </c:pt>
                <c:pt idx="8">
                  <c:v>3674</c:v>
                </c:pt>
                <c:pt idx="11">
                  <c:v>0</c:v>
                </c:pt>
                <c:pt idx="14">
                  <c:v>0</c:v>
                </c:pt>
              </c:numCache>
            </c:numRef>
          </c:val>
          <c:extLst>
            <c:ext xmlns:c16="http://schemas.microsoft.com/office/drawing/2014/chart" uri="{C3380CC4-5D6E-409C-BE32-E72D297353CC}">
              <c16:uniqueId val="{00000001-84D9-412F-B2E0-D6417955CB82}"/>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18798</c:v>
                </c:pt>
                <c:pt idx="5">
                  <c:v>13945</c:v>
                </c:pt>
                <c:pt idx="8">
                  <c:v>13685</c:v>
                </c:pt>
                <c:pt idx="11">
                  <c:v>14658</c:v>
                </c:pt>
                <c:pt idx="14">
                  <c:v>15728</c:v>
                </c:pt>
              </c:numCache>
            </c:numRef>
          </c:val>
          <c:extLst>
            <c:ext xmlns:c16="http://schemas.microsoft.com/office/drawing/2014/chart" uri="{C3380CC4-5D6E-409C-BE32-E72D297353CC}">
              <c16:uniqueId val="{00000002-84D9-412F-B2E0-D6417955CB82}"/>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84D9-412F-B2E0-D6417955CB82}"/>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84D9-412F-B2E0-D6417955CB82}"/>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4D9-412F-B2E0-D6417955CB82}"/>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8561</c:v>
                </c:pt>
                <c:pt idx="3">
                  <c:v>8800</c:v>
                </c:pt>
                <c:pt idx="6">
                  <c:v>8759</c:v>
                </c:pt>
                <c:pt idx="9">
                  <c:v>9072</c:v>
                </c:pt>
                <c:pt idx="12">
                  <c:v>9293</c:v>
                </c:pt>
              </c:numCache>
            </c:numRef>
          </c:val>
          <c:extLst>
            <c:ext xmlns:c16="http://schemas.microsoft.com/office/drawing/2014/chart" uri="{C3380CC4-5D6E-409C-BE32-E72D297353CC}">
              <c16:uniqueId val="{00000006-84D9-412F-B2E0-D6417955CB82}"/>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84D9-412F-B2E0-D6417955CB82}"/>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4220</c:v>
                </c:pt>
                <c:pt idx="3">
                  <c:v>3627</c:v>
                </c:pt>
                <c:pt idx="6">
                  <c:v>2678</c:v>
                </c:pt>
                <c:pt idx="9">
                  <c:v>1537</c:v>
                </c:pt>
                <c:pt idx="12">
                  <c:v>888</c:v>
                </c:pt>
              </c:numCache>
            </c:numRef>
          </c:val>
          <c:extLst>
            <c:ext xmlns:c16="http://schemas.microsoft.com/office/drawing/2014/chart" uri="{C3380CC4-5D6E-409C-BE32-E72D297353CC}">
              <c16:uniqueId val="{00000008-84D9-412F-B2E0-D6417955CB82}"/>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2310</c:v>
                </c:pt>
                <c:pt idx="3">
                  <c:v>1872</c:v>
                </c:pt>
                <c:pt idx="6">
                  <c:v>1418</c:v>
                </c:pt>
                <c:pt idx="9">
                  <c:v>1105</c:v>
                </c:pt>
                <c:pt idx="12">
                  <c:v>796</c:v>
                </c:pt>
              </c:numCache>
            </c:numRef>
          </c:val>
          <c:extLst>
            <c:ext xmlns:c16="http://schemas.microsoft.com/office/drawing/2014/chart" uri="{C3380CC4-5D6E-409C-BE32-E72D297353CC}">
              <c16:uniqueId val="{00000009-84D9-412F-B2E0-D6417955CB82}"/>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26388</c:v>
                </c:pt>
                <c:pt idx="3">
                  <c:v>27672</c:v>
                </c:pt>
                <c:pt idx="6">
                  <c:v>35505</c:v>
                </c:pt>
                <c:pt idx="9">
                  <c:v>30916</c:v>
                </c:pt>
                <c:pt idx="12">
                  <c:v>28814</c:v>
                </c:pt>
              </c:numCache>
            </c:numRef>
          </c:val>
          <c:extLst>
            <c:ext xmlns:c16="http://schemas.microsoft.com/office/drawing/2014/chart" uri="{C3380CC4-5D6E-409C-BE32-E72D297353CC}">
              <c16:uniqueId val="{0000000A-84D9-412F-B2E0-D6417955CB82}"/>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6831</c:v>
                </c:pt>
                <c:pt idx="2">
                  <c:v>#N/A</c:v>
                </c:pt>
                <c:pt idx="3">
                  <c:v>#N/A</c:v>
                </c:pt>
                <c:pt idx="4">
                  <c:v>14548</c:v>
                </c:pt>
                <c:pt idx="5">
                  <c:v>#N/A</c:v>
                </c:pt>
                <c:pt idx="6">
                  <c:v>#N/A</c:v>
                </c:pt>
                <c:pt idx="7">
                  <c:v>17462</c:v>
                </c:pt>
                <c:pt idx="8">
                  <c:v>#N/A</c:v>
                </c:pt>
                <c:pt idx="9">
                  <c:v>#N/A</c:v>
                </c:pt>
                <c:pt idx="10">
                  <c:v>15807</c:v>
                </c:pt>
                <c:pt idx="11">
                  <c:v>#N/A</c:v>
                </c:pt>
                <c:pt idx="12">
                  <c:v>#N/A</c:v>
                </c:pt>
                <c:pt idx="13">
                  <c:v>13005</c:v>
                </c:pt>
                <c:pt idx="14">
                  <c:v>#N/A</c:v>
                </c:pt>
              </c:numCache>
            </c:numRef>
          </c:val>
          <c:smooth val="0"/>
          <c:extLst>
            <c:ext xmlns:c16="http://schemas.microsoft.com/office/drawing/2014/chart" uri="{C3380CC4-5D6E-409C-BE32-E72D297353CC}">
              <c16:uniqueId val="{0000000B-84D9-412F-B2E0-D6417955CB82}"/>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7618</c:v>
                </c:pt>
                <c:pt idx="1">
                  <c:v>8600</c:v>
                </c:pt>
                <c:pt idx="2">
                  <c:v>8967</c:v>
                </c:pt>
              </c:numCache>
            </c:numRef>
          </c:val>
          <c:extLst>
            <c:ext xmlns:c16="http://schemas.microsoft.com/office/drawing/2014/chart" uri="{C3380CC4-5D6E-409C-BE32-E72D297353CC}">
              <c16:uniqueId val="{00000000-5F95-43DE-83AB-9C7932924EE7}"/>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5</c:v>
                </c:pt>
                <c:pt idx="1">
                  <c:v>5</c:v>
                </c:pt>
                <c:pt idx="2">
                  <c:v>5</c:v>
                </c:pt>
              </c:numCache>
            </c:numRef>
          </c:val>
          <c:extLst>
            <c:ext xmlns:c16="http://schemas.microsoft.com/office/drawing/2014/chart" uri="{C3380CC4-5D6E-409C-BE32-E72D297353CC}">
              <c16:uniqueId val="{00000001-5F95-43DE-83AB-9C7932924EE7}"/>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3043</c:v>
                </c:pt>
                <c:pt idx="1">
                  <c:v>3106</c:v>
                </c:pt>
                <c:pt idx="2">
                  <c:v>3630</c:v>
                </c:pt>
              </c:numCache>
            </c:numRef>
          </c:val>
          <c:extLst>
            <c:ext xmlns:c16="http://schemas.microsoft.com/office/drawing/2014/chart" uri="{C3380CC4-5D6E-409C-BE32-E72D297353CC}">
              <c16:uniqueId val="{00000002-5F95-43DE-83AB-9C7932924EE7}"/>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{53B7E4D2-7F80-41EC-AA0B-464395FF4C85}</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649F-4074-8A5D-D2E095C2F0A1}"/>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{805891F4-22C8-4F98-A274-D4A16E72E116}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649F-4074-8A5D-D2E095C2F0A1}"/>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{163DBDC3-43D0-4EEB-BB08-F031C966FAB6}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649F-4074-8A5D-D2E095C2F0A1}"/>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{8FD083D9-EB83-4FC5-A4AE-F2C712D3F780}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649F-4074-8A5D-D2E095C2F0A1}"/>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{F65C1C9F-18EB-405E-83BB-C881B84B2439}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649F-4074-8A5D-D2E095C2F0A1}"/>
                </c:ext>
              </c:extLst>
            </c:dLbl>
            <c:dLbl>
              <c:idx val="8"/>
              <c:tx>
                <c:strRef>
                  <c:f>公会計指標分析・財政指標組合せ分析表!$BX$50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{2BAAA1B4-4E34-434B-97E3-ACF4CCFFD547}</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649F-4074-8A5D-D2E095C2F0A1}"/>
                </c:ext>
              </c:extLst>
            </c:dLbl>
            <c:dLbl>
              <c:idx val="16"/>
              <c:layout>
                <c:manualLayout>
                  <c:x val="0"/>
                  <c:y val="1.052975218031801E-2"/>
                </c:manualLayout>
              </c:layout>
              <c:tx>
                <c:strRef>
                  <c:f>公会計指標分析・財政指標組合せ分析表!$CF$50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{4EFA4E99-C785-4D93-8336-82621DAB4857}</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649F-4074-8A5D-D2E095C2F0A1}"/>
                </c:ext>
              </c:extLst>
            </c:dLbl>
            <c:dLbl>
              <c:idx val="24"/>
              <c:layout>
                <c:manualLayout>
                  <c:x val="0"/>
                  <c:y val="-1.052975218031801E-2"/>
                </c:manualLayout>
              </c:layout>
              <c:tx>
                <c:strRef>
                  <c:f>公会計指標分析・財政指標組合せ分析表!$CN$50</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{7EDF92F5-9A67-44E7-B55C-D9B965DB258D}</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649F-4074-8A5D-D2E095C2F0A1}"/>
                </c:ext>
              </c:extLst>
            </c:dLbl>
            <c:dLbl>
              <c:idx val="32"/>
              <c:tx>
                <c:strRef>
                  <c:f>公会計指標分析・財政指標組合せ分析表!$CV$50</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{39E07F7F-1475-4AF7-902B-CD99F0BDCAEC}</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649F-4074-8A5D-D2E095C2F0A1}"/>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66.5</c:v>
                </c:pt>
                <c:pt idx="8">
                  <c:v>67.099999999999994</c:v>
                </c:pt>
                <c:pt idx="16">
                  <c:v>67.400000000000006</c:v>
                </c:pt>
                <c:pt idx="24">
                  <c:v>68.3</c:v>
                </c:pt>
                <c:pt idx="32">
                  <c:v>69.599999999999994</c:v>
                </c:pt>
              </c:numCache>
            </c:numRef>
          </c:xVal>
          <c:yVal>
            <c:numRef>
              <c:f>公会計指標分析・財政指標組合せ分析表!$BP$51:$DC$51</c:f>
              <c:numCache>
                <c:formatCode>#,##0.0;"▲ "#,##0.0</c:formatCode>
                <c:ptCount val="40"/>
                <c:pt idx="0">
                  <c:v>15.9</c:v>
                </c:pt>
                <c:pt idx="8">
                  <c:v>33.4</c:v>
                </c:pt>
                <c:pt idx="16">
                  <c:v>38.5</c:v>
                </c:pt>
                <c:pt idx="24">
                  <c:v>37.1</c:v>
                </c:pt>
                <c:pt idx="32">
                  <c:v>29.8</c:v>
                </c:pt>
              </c:numCache>
            </c:numRef>
          </c:yVal>
          <c:smooth val="0"/>
          <c:extLst>
            <c:ext xmlns:c16="http://schemas.microsoft.com/office/drawing/2014/chart" uri="{C3380CC4-5D6E-409C-BE32-E72D297353CC}">
              <c16:uniqueId val="{00000009-649F-4074-8A5D-D2E095C2F0A1}"/>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manualLayout>
                  <c:x val="-2.9864903314526948E-2"/>
                  <c:y val="-6.4739042105865174E-2"/>
                </c:manualLayout>
              </c:layout>
              <c:tx>
                <c:strRef>
                  <c:f>公会計指標分析・財政指標組合せ分析表!$BP$50</c:f>
                  <c:strCache>
                    <c:ptCount val="1"/>
                    <c:pt idx="0">
                      <c:v>H30</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{C57CC0BC-44FC-4414-83CF-DD43D3B59882}</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649F-4074-8A5D-D2E095C2F0A1}"/>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{CA07A93D-2CF7-4366-814F-D19858CB7CC3}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649F-4074-8A5D-D2E095C2F0A1}"/>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{81F65BB0-7BAC-450F-B342-11ADA9F33F8B}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649F-4074-8A5D-D2E095C2F0A1}"/>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{6E9A5B4D-2C54-4728-866C-4A7CD9CC4516}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649F-4074-8A5D-D2E095C2F0A1}"/>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{C28834C7-91AD-4577-A049-01BA24B56A18}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649F-4074-8A5D-D2E095C2F0A1}"/>
                </c:ext>
              </c:extLst>
            </c:dLbl>
            <c:dLbl>
              <c:idx val="8"/>
              <c:layout>
                <c:manualLayout>
                  <c:x val="-3.4296047805279513E-2"/>
                  <c:y val="-6.4739042105865174E-2"/>
                </c:manualLayout>
              </c:layout>
              <c:tx>
                <c:strRef>
                  <c:f>公会計指標分析・財政指標組合せ分析表!$BX$50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{94002A3B-90D2-49C5-9D90-064AC7E00C0B}</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649F-4074-8A5D-D2E095C2F0A1}"/>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{F682BFB0-3C5A-4547-88FE-EEA6F4E3467D}</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649F-4074-8A5D-D2E095C2F0A1}"/>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{38ADFBCD-9543-49DB-91D0-2D6C337456D9}</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649F-4074-8A5D-D2E095C2F0A1}"/>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{81C505EC-33D1-406D-8F99-D1AEB781C54B}</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649F-4074-8A5D-D2E095C2F0A1}"/>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59.4</c:v>
                </c:pt>
                <c:pt idx="8">
                  <c:v>60.2</c:v>
                </c:pt>
                <c:pt idx="16">
                  <c:v>61</c:v>
                </c:pt>
                <c:pt idx="24">
                  <c:v>62.1</c:v>
                </c:pt>
                <c:pt idx="32">
                  <c:v>68.2</c:v>
                </c:pt>
              </c:numCache>
            </c:numRef>
          </c:xVal>
          <c:yVal>
            <c:numRef>
              <c:f>公会計指標分析・財政指標組合せ分析表!$BP$55:$DC$55</c:f>
              <c:numCache>
                <c:formatCode>#,##0.0;"▲ "#,##0.0</c:formatCode>
                <c:ptCount val="40"/>
                <c:pt idx="0">
                  <c:v>12.1</c:v>
                </c:pt>
                <c:pt idx="8">
                  <c:v>11.2</c:v>
                </c:pt>
                <c:pt idx="16">
                  <c:v>7.1</c:v>
                </c:pt>
                <c:pt idx="24">
                  <c:v>5</c:v>
                </c:pt>
                <c:pt idx="32">
                  <c:v>0.1</c:v>
                </c:pt>
              </c:numCache>
            </c:numRef>
          </c:yVal>
          <c:smooth val="0"/>
          <c:extLst>
            <c:ext xmlns:c16="http://schemas.microsoft.com/office/drawing/2014/chart" uri="{C3380CC4-5D6E-409C-BE32-E72D297353CC}">
              <c16:uniqueId val="{00000013-649F-4074-8A5D-D2E095C2F0A1}"/>
            </c:ext>
          </c:extLst>
        </c:ser>
        <c:dLbls>
          <c:showLegendKey val="0"/>
          <c:showVal val="1"/>
          <c:showCatName val="0"/>
          <c:showSerName val="0"/>
          <c:showPercent val="0"/>
          <c:showBubbleSize val="0"/>
        </c:dLbls>
        <c:axId val="46179840"/>
        <c:axId val="46181760"/>
      </c:scatterChart>
      <c:valAx>
        <c:axId val="46179840"/>
        <c:scaling>
          <c:orientation val="maxMin"/>
          <c:max val="80"/>
          <c:min val="5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5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{BA1CF04D-523D-4024-8E1D-7B2F0B74D996}</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2EDF-4FCD-BE85-4DBB3C96B548}"/>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{9CEC5B67-62A3-4B03-B000-12E652FF3B53}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2EDF-4FCD-BE85-4DBB3C96B548}"/>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{FC38B296-C260-4BF4-9916-A6B2B01D1A3E}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2EDF-4FCD-BE85-4DBB3C96B548}"/>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{009C185A-601E-40C7-A63E-3A3E03C06300}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2EDF-4FCD-BE85-4DBB3C96B548}"/>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{47CC24C5-163C-4814-8BF8-CF8EEC4EB490}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2EDF-4FCD-BE85-4DBB3C96B548}"/>
                </c:ext>
              </c:extLst>
            </c:dLbl>
            <c:dLbl>
              <c:idx val="8"/>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{23D2DC3B-18D9-42B6-9985-BDE1443F2667}</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2EDF-4FCD-BE85-4DBB3C96B548}"/>
                </c:ext>
              </c:extLst>
            </c:dLbl>
            <c:dLbl>
              <c:idx val="16"/>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{797DC308-C0F8-4576-9C26-CA1D1CC9AB83}</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2EDF-4FCD-BE85-4DBB3C96B548}"/>
                </c:ext>
              </c:extLst>
            </c:dLbl>
            <c:dLbl>
              <c:idx val="24"/>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{E1169B95-83D0-4DE0-A741-5FBEE47C3C09}</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2EDF-4FCD-BE85-4DBB3C96B548}"/>
                </c:ext>
              </c:extLst>
            </c:dLbl>
            <c:dLbl>
              <c:idx val="32"/>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{2DB95D48-5A64-4403-B711-2B3E894FB3BD}</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2EDF-4FCD-BE85-4DBB3C96B548}"/>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7.4</c:v>
                </c:pt>
                <c:pt idx="8">
                  <c:v>8.3000000000000007</c:v>
                </c:pt>
                <c:pt idx="16">
                  <c:v>7.8</c:v>
                </c:pt>
                <c:pt idx="24">
                  <c:v>8.1999999999999993</c:v>
                </c:pt>
                <c:pt idx="32">
                  <c:v>7.5</c:v>
                </c:pt>
              </c:numCache>
            </c:numRef>
          </c:xVal>
          <c:yVal>
            <c:numRef>
              <c:f>公会計指標分析・財政指標組合せ分析表!$BP$73:$DC$73</c:f>
              <c:numCache>
                <c:formatCode>#,##0.0;"▲ "#,##0.0</c:formatCode>
                <c:ptCount val="40"/>
                <c:pt idx="0">
                  <c:v>15.9</c:v>
                </c:pt>
                <c:pt idx="8">
                  <c:v>33.4</c:v>
                </c:pt>
                <c:pt idx="16">
                  <c:v>38.5</c:v>
                </c:pt>
                <c:pt idx="24">
                  <c:v>37.1</c:v>
                </c:pt>
                <c:pt idx="32">
                  <c:v>29.8</c:v>
                </c:pt>
              </c:numCache>
            </c:numRef>
          </c:yVal>
          <c:smooth val="0"/>
          <c:extLst>
            <c:ext xmlns:c16="http://schemas.microsoft.com/office/drawing/2014/chart" uri="{C3380CC4-5D6E-409C-BE32-E72D297353CC}">
              <c16:uniqueId val="{00000009-2EDF-4FCD-BE85-4DBB3C96B548}"/>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0"/>
                  <c:y val="1.3077202862922091E-2"/>
                </c:manualLayout>
              </c:layout>
              <c:tx>
                <c:strRef>
                  <c:f>公会計指標分析・財政指標組合せ分析表!$BP$72</c:f>
                  <c:strCache>
                    <c:ptCount val="1"/>
                    <c:pt idx="0">
                      <c:v>H30</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{5B7AE1C2-331A-42F1-AE62-F23815B9C578}</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2EDF-4FCD-BE85-4DBB3C96B548}"/>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{31E83B04-3B00-410A-A5CB-64127D02B67F}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2EDF-4FCD-BE85-4DBB3C96B548}"/>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{ADB3E77B-074F-4BDA-9B64-58502D2CD018}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2EDF-4FCD-BE85-4DBB3C96B548}"/>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{C8D4E363-B8D0-4E99-9E88-D17B96C0C2D9}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2EDF-4FCD-BE85-4DBB3C96B548}"/>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{A2ABD9A6-8446-46FF-BA9F-C5E54560CD88}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2EDF-4FCD-BE85-4DBB3C96B548}"/>
                </c:ext>
              </c:extLst>
            </c:dLbl>
            <c:dLbl>
              <c:idx val="8"/>
              <c:layout>
                <c:manualLayout>
                  <c:x val="0"/>
                  <c:y val="-1.1595601637638602E-2"/>
                </c:manualLayout>
              </c:layout>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{87BFF7C9-7059-4E1A-AA22-458830658ED3}</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2EDF-4FCD-BE85-4DBB3C96B548}"/>
                </c:ext>
              </c:extLst>
            </c:dLbl>
            <c:dLbl>
              <c:idx val="16"/>
              <c:layout>
                <c:manualLayout>
                  <c:x val="0"/>
                  <c:y val="4.5448100461193764E-3"/>
                </c:manualLayout>
              </c:layout>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{0003C6A9-1968-422B-81DD-2379D03B196A}</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2EDF-4FCD-BE85-4DBB3C96B548}"/>
                </c:ext>
              </c:extLst>
            </c:dLbl>
            <c:dLbl>
              <c:idx val="24"/>
              <c:layout>
                <c:manualLayout>
                  <c:x val="0"/>
                  <c:y val="-6.0267537589723183E-3"/>
                </c:manualLayout>
              </c:layout>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{678D5C9F-2F95-4194-8F24-C4D59BC4DF03}</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2EDF-4FCD-BE85-4DBB3C96B548}"/>
                </c:ext>
              </c:extLst>
            </c:dLbl>
            <c:dLbl>
              <c:idx val="32"/>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{3AD037A2-AADC-4989-B44D-75EC795FF634}</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2EDF-4FCD-BE85-4DBB3C96B54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3.5</c:v>
                </c:pt>
                <c:pt idx="8">
                  <c:v>3.5</c:v>
                </c:pt>
                <c:pt idx="16">
                  <c:v>3.4</c:v>
                </c:pt>
                <c:pt idx="24">
                  <c:v>3.6</c:v>
                </c:pt>
                <c:pt idx="32">
                  <c:v>3.6</c:v>
                </c:pt>
              </c:numCache>
            </c:numRef>
          </c:xVal>
          <c:yVal>
            <c:numRef>
              <c:f>公会計指標分析・財政指標組合せ分析表!$BP$77:$DC$77</c:f>
              <c:numCache>
                <c:formatCode>#,##0.0;"▲ "#,##0.0</c:formatCode>
                <c:ptCount val="40"/>
                <c:pt idx="0">
                  <c:v>12.1</c:v>
                </c:pt>
                <c:pt idx="8">
                  <c:v>11.2</c:v>
                </c:pt>
                <c:pt idx="16">
                  <c:v>7.1</c:v>
                </c:pt>
                <c:pt idx="24">
                  <c:v>5</c:v>
                </c:pt>
                <c:pt idx="32">
                  <c:v>0.1</c:v>
                </c:pt>
              </c:numCache>
            </c:numRef>
          </c:yVal>
          <c:smooth val="0"/>
          <c:extLst>
            <c:ext xmlns:c16="http://schemas.microsoft.com/office/drawing/2014/chart" uri="{C3380CC4-5D6E-409C-BE32-E72D297353CC}">
              <c16:uniqueId val="{00000013-2EDF-4FCD-BE85-4DBB3C96B548}"/>
            </c:ext>
          </c:extLst>
        </c:ser>
        <c:dLbls>
          <c:showLegendKey val="0"/>
          <c:showVal val="1"/>
          <c:showCatName val="0"/>
          <c:showSerName val="0"/>
          <c:showPercent val="0"/>
          <c:showBubbleSize val="0"/>
        </c:dLbls>
        <c:axId val="84219776"/>
        <c:axId val="84234240"/>
      </c:scatterChart>
      <c:valAx>
        <c:axId val="84219776"/>
        <c:scaling>
          <c:orientation val="maxMin"/>
          <c:max val="9"/>
          <c:min val="2"/>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5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&#65279;<?xml version="1.0" encoding="utf-8" standalone="yes"?>
<Relationships xmlns="http://schemas.openxmlformats.org/package/2006/relationships">
  <Relationship Id="rId1" Type="http://schemas.openxmlformats.org/officeDocument/2006/relationships/chart" Target="../charts/chart1.xml" />
</Relationships>
</file>

<file path=xl/drawings/_rels/drawing8.xml.rels>&#65279;<?xml version="1.0" encoding="utf-8" standalone="yes"?>
<Relationships xmlns="http://schemas.openxmlformats.org/package/2006/relationships">
  <Relationship Id="rId1" Type="http://schemas.openxmlformats.org/officeDocument/2006/relationships/chart" Target="../charts/chart2.xml" />
</Relationships>
</file>

<file path=xl/drawings/_rels/drawing9.xml.rels>&#65279;<?xml version="1.0" encoding="utf-8" standalone="yes"?>
<Relationships xmlns="http://schemas.openxmlformats.org/package/2006/relationships">
  <Relationship Id="rId1" Type="http://schemas.openxmlformats.org/officeDocument/2006/relationships/chart" Target="../charts/chart3.xml" />
</Relationships>
</file>

<file path=xl/drawings/_rels/drawing10.xml.rels>&#65279;<?xml version="1.0" encoding="utf-8" standalone="yes"?>
<Relationships xmlns="http://schemas.openxmlformats.org/package/2006/relationships">
  <Relationship Id="rId1" Type="http://schemas.openxmlformats.org/officeDocument/2006/relationships/chart" Target="../charts/chart4.xml" />
</Relationships>
</file>

<file path=xl/drawings/_rels/drawing11.xml.rels>&#65279;<?xml version="1.0" encoding="utf-8" standalone="yes"?>
<Relationships xmlns="http://schemas.openxmlformats.org/package/2006/relationships">
  <Relationship Id="rId1" Type="http://schemas.openxmlformats.org/officeDocument/2006/relationships/chart" Target="../charts/chart5.xml" />
</Relationships>
</file>

<file path=xl/drawings/_rels/drawing12.xml.rels>&#65279;<?xml version="1.0" encoding="utf-8" standalone="yes"?>
<Relationships xmlns="http://schemas.openxmlformats.org/package/2006/relationships">
  <Relationship Id="rId1" Type="http://schemas.openxmlformats.org/officeDocument/2006/relationships/chart" Target="../charts/chart6.xml" />
</Relationships>
</file>

<file path=xl/drawings/_rels/drawing13.xml.rels>&#65279;<?xml version="1.0" encoding="utf-8" standalone="yes"?>
<Relationships xmlns="http://schemas.openxmlformats.org/package/2006/relationships">
  <Relationship Id="rId2" Type="http://schemas.openxmlformats.org/officeDocument/2006/relationships/chart" Target="../charts/chart8.xml" />
  <Relationship Id="rId1" Type="http://schemas.openxmlformats.org/officeDocument/2006/relationships/chart" Target="../charts/chart7.xml" />
</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千葉県浦安市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169,552
165,422
17.30
71,262,346
68,870,969
1,532,462
45,083,171
28,813,766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7.5
29.8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令和４年度の単年度財政力指数は</a:t>
          </a:r>
          <a:r>
            <a:rPr kumimoji="1" lang="en-US" altLang="ja-JP" sz="1100">
              <a:solidFill>
                <a:schemeClr val="dk1"/>
              </a:solidFill>
              <a:effectLst/>
              <a:latin typeface="+mn-lt"/>
              <a:ea typeface="+mn-ea"/>
              <a:cs typeface="+mn-cs"/>
            </a:rPr>
            <a:t>1.429</a:t>
          </a:r>
          <a:r>
            <a:rPr kumimoji="1" lang="ja-JP" altLang="ja-JP" sz="1100">
              <a:solidFill>
                <a:schemeClr val="dk1"/>
              </a:solidFill>
              <a:effectLst/>
              <a:latin typeface="+mn-lt"/>
              <a:ea typeface="+mn-ea"/>
              <a:cs typeface="+mn-cs"/>
            </a:rPr>
            <a:t>で、今回算定から外れる令和元年度の単年度財政力指数の</a:t>
          </a:r>
          <a:r>
            <a:rPr kumimoji="1" lang="en-US" altLang="ja-JP" sz="1100">
              <a:solidFill>
                <a:schemeClr val="dk1"/>
              </a:solidFill>
              <a:effectLst/>
              <a:latin typeface="+mn-lt"/>
              <a:ea typeface="+mn-ea"/>
              <a:cs typeface="+mn-cs"/>
            </a:rPr>
            <a:t>1.533</a:t>
          </a:r>
          <a:r>
            <a:rPr kumimoji="1" lang="ja-JP" altLang="ja-JP" sz="1100">
              <a:solidFill>
                <a:schemeClr val="dk1"/>
              </a:solidFill>
              <a:effectLst/>
              <a:latin typeface="+mn-lt"/>
              <a:ea typeface="+mn-ea"/>
              <a:cs typeface="+mn-cs"/>
            </a:rPr>
            <a:t>を下回っていることから、３か年平均である財政力指数は、減少しました。昨年度の</a:t>
          </a:r>
          <a:r>
            <a:rPr kumimoji="1" lang="en-US" altLang="ja-JP" sz="1100">
              <a:solidFill>
                <a:schemeClr val="dk1"/>
              </a:solidFill>
              <a:effectLst/>
              <a:latin typeface="+mn-lt"/>
              <a:ea typeface="+mn-ea"/>
              <a:cs typeface="+mn-cs"/>
            </a:rPr>
            <a:t>1.46</a:t>
          </a:r>
          <a:r>
            <a:rPr kumimoji="1" lang="ja-JP" altLang="ja-JP" sz="1100">
              <a:solidFill>
                <a:schemeClr val="dk1"/>
              </a:solidFill>
              <a:effectLst/>
              <a:latin typeface="+mn-lt"/>
              <a:ea typeface="+mn-ea"/>
              <a:cs typeface="+mn-cs"/>
            </a:rPr>
            <a:t>（３か年平均）を下回ったものの、引き続き類似団体の平均を上回っています。</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35278</xdr:rowOff>
    </xdr:from>
    <xdr:to>
      <xdr:col>23</xdr:col>
      <xdr:colOff>133350</xdr:colOff>
      <xdr:row>44</xdr:row>
      <xdr:rowOff>44450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207478"/>
          <a:ext cx="0" cy="13807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16527</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56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44450</xdr:rowOff>
    </xdr:from>
    <xdr:to>
      <xdr:col>24</xdr:col>
      <xdr:colOff>12700</xdr:colOff>
      <xdr:row>44</xdr:row>
      <xdr:rowOff>44450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58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121655</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5950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35278</xdr:rowOff>
    </xdr:from>
    <xdr:to>
      <xdr:col>24</xdr:col>
      <xdr:colOff>12700</xdr:colOff>
      <xdr:row>36</xdr:row>
      <xdr:rowOff>35278</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207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36</xdr:row>
      <xdr:rowOff>62089</xdr:rowOff>
    </xdr:from>
    <xdr:to>
      <xdr:col>23</xdr:col>
      <xdr:colOff>133350</xdr:colOff>
      <xdr:row>36</xdr:row>
      <xdr:rowOff>102305</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6234289"/>
          <a:ext cx="8382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34872</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68928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62795</xdr:rowOff>
    </xdr:from>
    <xdr:to>
      <xdr:col>23</xdr:col>
      <xdr:colOff>184150</xdr:colOff>
      <xdr:row>40</xdr:row>
      <xdr:rowOff>164395</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6920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35</xdr:row>
      <xdr:rowOff>153105</xdr:rowOff>
    </xdr:from>
    <xdr:to>
      <xdr:col>19</xdr:col>
      <xdr:colOff>133350</xdr:colOff>
      <xdr:row>36</xdr:row>
      <xdr:rowOff>62089</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6153855"/>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49389</xdr:rowOff>
    </xdr:from>
    <xdr:to>
      <xdr:col>19</xdr:col>
      <xdr:colOff>184150</xdr:colOff>
      <xdr:row>40</xdr:row>
      <xdr:rowOff>150989</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6907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135766</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69937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35</xdr:row>
      <xdr:rowOff>153105</xdr:rowOff>
    </xdr:from>
    <xdr:to>
      <xdr:col>15</xdr:col>
      <xdr:colOff>82550</xdr:colOff>
      <xdr:row>35</xdr:row>
      <xdr:rowOff>153105</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615385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62795</xdr:rowOff>
    </xdr:from>
    <xdr:to>
      <xdr:col>15</xdr:col>
      <xdr:colOff>133350</xdr:colOff>
      <xdr:row>40</xdr:row>
      <xdr:rowOff>164395</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6920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149172</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007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35</xdr:row>
      <xdr:rowOff>153105</xdr:rowOff>
    </xdr:from>
    <xdr:to>
      <xdr:col>11</xdr:col>
      <xdr:colOff>31750</xdr:colOff>
      <xdr:row>35</xdr:row>
      <xdr:rowOff>153105</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615385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89605</xdr:rowOff>
    </xdr:from>
    <xdr:to>
      <xdr:col>11</xdr:col>
      <xdr:colOff>82550</xdr:colOff>
      <xdr:row>41</xdr:row>
      <xdr:rowOff>19755</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694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4532</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033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89605</xdr:rowOff>
    </xdr:from>
    <xdr:to>
      <xdr:col>7</xdr:col>
      <xdr:colOff>31750</xdr:colOff>
      <xdr:row>41</xdr:row>
      <xdr:rowOff>19755</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694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4532</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033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36</xdr:row>
      <xdr:rowOff>51505</xdr:rowOff>
    </xdr:from>
    <xdr:to>
      <xdr:col>23</xdr:col>
      <xdr:colOff>184150</xdr:colOff>
      <xdr:row>36</xdr:row>
      <xdr:rowOff>153105</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6223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35</xdr:row>
      <xdr:rowOff>144232</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6144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36</xdr:row>
      <xdr:rowOff>11289</xdr:rowOff>
    </xdr:from>
    <xdr:to>
      <xdr:col>19</xdr:col>
      <xdr:colOff>184150</xdr:colOff>
      <xdr:row>36</xdr:row>
      <xdr:rowOff>112889</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6183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34</xdr:row>
      <xdr:rowOff>123066</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59523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35</xdr:row>
      <xdr:rowOff>102305</xdr:rowOff>
    </xdr:from>
    <xdr:to>
      <xdr:col>15</xdr:col>
      <xdr:colOff>133350</xdr:colOff>
      <xdr:row>36</xdr:row>
      <xdr:rowOff>32455</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6103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34</xdr:row>
      <xdr:rowOff>42632</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5871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35</xdr:row>
      <xdr:rowOff>102305</xdr:rowOff>
    </xdr:from>
    <xdr:to>
      <xdr:col>11</xdr:col>
      <xdr:colOff>82550</xdr:colOff>
      <xdr:row>36</xdr:row>
      <xdr:rowOff>32455</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6103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34</xdr:row>
      <xdr:rowOff>42632</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5871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35</xdr:row>
      <xdr:rowOff>102305</xdr:rowOff>
    </xdr:from>
    <xdr:to>
      <xdr:col>7</xdr:col>
      <xdr:colOff>31750</xdr:colOff>
      <xdr:row>36</xdr:row>
      <xdr:rowOff>32455</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6103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34</xdr:row>
      <xdr:rowOff>42632</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5871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新型コロナウイルス感染症の影響による市税の減収対策として借り入れた猶予特例債の償還終了による公債費の減少などのため、経常経費充当一般財源</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減少し、前年度と比べると、</a:t>
          </a:r>
          <a:r>
            <a:rPr kumimoji="1" lang="en-US" altLang="ja-JP" sz="1100">
              <a:solidFill>
                <a:schemeClr val="dk1"/>
              </a:solidFill>
              <a:effectLst/>
              <a:latin typeface="+mn-lt"/>
              <a:ea typeface="+mn-ea"/>
              <a:cs typeface="+mn-cs"/>
            </a:rPr>
            <a:t>0.6</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の</a:t>
          </a:r>
          <a:r>
            <a:rPr kumimoji="1" lang="en-US" altLang="ja-JP" sz="1100">
              <a:solidFill>
                <a:schemeClr val="dk1"/>
              </a:solidFill>
              <a:effectLst/>
              <a:latin typeface="+mn-lt"/>
              <a:ea typeface="+mn-ea"/>
              <a:cs typeface="+mn-cs"/>
            </a:rPr>
            <a:t>89.3</a:t>
          </a:r>
          <a:r>
            <a:rPr kumimoji="1" lang="ja-JP" altLang="ja-JP" sz="1100">
              <a:solidFill>
                <a:schemeClr val="dk1"/>
              </a:solidFill>
              <a:effectLst/>
              <a:latin typeface="+mn-lt"/>
              <a:ea typeface="+mn-ea"/>
              <a:cs typeface="+mn-cs"/>
            </a:rPr>
            <a:t>％と</a:t>
          </a:r>
          <a:r>
            <a:rPr kumimoji="1" lang="ja-JP" altLang="en-US" sz="1100">
              <a:solidFill>
                <a:schemeClr val="dk1"/>
              </a:solidFill>
              <a:effectLst/>
              <a:latin typeface="+mn-lt"/>
              <a:ea typeface="+mn-ea"/>
              <a:cs typeface="+mn-cs"/>
            </a:rPr>
            <a:t>なり</a:t>
          </a:r>
          <a:r>
            <a:rPr kumimoji="1" lang="ja-JP" altLang="ja-JP" sz="1100">
              <a:solidFill>
                <a:schemeClr val="dk1"/>
              </a:solidFill>
              <a:effectLst/>
              <a:latin typeface="+mn-lt"/>
              <a:ea typeface="+mn-ea"/>
              <a:cs typeface="+mn-cs"/>
            </a:rPr>
            <a:t>、類似団体の平均を</a:t>
          </a:r>
          <a:r>
            <a:rPr kumimoji="1" lang="ja-JP" altLang="en-US" sz="1100">
              <a:solidFill>
                <a:schemeClr val="dk1"/>
              </a:solidFill>
              <a:effectLst/>
              <a:latin typeface="+mn-lt"/>
              <a:ea typeface="+mn-ea"/>
              <a:cs typeface="+mn-cs"/>
            </a:rPr>
            <a:t>下</a:t>
          </a:r>
          <a:r>
            <a:rPr kumimoji="1" lang="ja-JP" altLang="ja-JP" sz="1100">
              <a:solidFill>
                <a:schemeClr val="dk1"/>
              </a:solidFill>
              <a:effectLst/>
              <a:latin typeface="+mn-lt"/>
              <a:ea typeface="+mn-ea"/>
              <a:cs typeface="+mn-cs"/>
            </a:rPr>
            <a:t>回っています。</a:t>
          </a:r>
          <a:endParaRPr lang="ja-JP" altLang="ja-JP" sz="1400">
            <a:effectLst/>
          </a:endParaRPr>
        </a:p>
        <a:p>
          <a:r>
            <a:rPr kumimoji="1" lang="ja-JP" altLang="ja-JP" sz="1100">
              <a:solidFill>
                <a:schemeClr val="dk1"/>
              </a:solidFill>
              <a:effectLst/>
              <a:latin typeface="+mn-lt"/>
              <a:ea typeface="+mn-ea"/>
              <a:cs typeface="+mn-cs"/>
            </a:rPr>
            <a:t>　現状においては、財政構造の弾力性といった面で、特段の問題はなく健全財政を堅持している状況となっています。</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143087</xdr:rowOff>
    </xdr:from>
    <xdr:to>
      <xdr:col>23</xdr:col>
      <xdr:colOff>133350</xdr:colOff>
      <xdr:row>66</xdr:row>
      <xdr:rowOff>162983</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10087187"/>
          <a:ext cx="0" cy="139149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135060</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450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162983</xdr:rowOff>
    </xdr:from>
    <xdr:to>
      <xdr:col>24</xdr:col>
      <xdr:colOff>12700</xdr:colOff>
      <xdr:row>66</xdr:row>
      <xdr:rowOff>162983</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478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58014</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9830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143087</xdr:rowOff>
    </xdr:from>
    <xdr:to>
      <xdr:col>24</xdr:col>
      <xdr:colOff>12700</xdr:colOff>
      <xdr:row>58</xdr:row>
      <xdr:rowOff>143087</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0087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108796</xdr:rowOff>
    </xdr:from>
    <xdr:to>
      <xdr:col>23</xdr:col>
      <xdr:colOff>133350</xdr:colOff>
      <xdr:row>62</xdr:row>
      <xdr:rowOff>157056</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flipV="1">
          <a:off x="4114800" y="10738696"/>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59707</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861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87630</xdr:rowOff>
    </xdr:from>
    <xdr:to>
      <xdr:col>23</xdr:col>
      <xdr:colOff>184150</xdr:colOff>
      <xdr:row>64</xdr:row>
      <xdr:rowOff>17780</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088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132927</xdr:rowOff>
    </xdr:from>
    <xdr:to>
      <xdr:col>19</xdr:col>
      <xdr:colOff>133350</xdr:colOff>
      <xdr:row>62</xdr:row>
      <xdr:rowOff>157056</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3225800" y="10762827"/>
          <a:ext cx="8890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66040</xdr:rowOff>
    </xdr:from>
    <xdr:to>
      <xdr:col>19</xdr:col>
      <xdr:colOff>184150</xdr:colOff>
      <xdr:row>62</xdr:row>
      <xdr:rowOff>167640</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069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6367</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0464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87206</xdr:rowOff>
    </xdr:from>
    <xdr:to>
      <xdr:col>15</xdr:col>
      <xdr:colOff>82550</xdr:colOff>
      <xdr:row>62</xdr:row>
      <xdr:rowOff>132927</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a:off x="2336800" y="10545656"/>
          <a:ext cx="889000" cy="217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36830</xdr:rowOff>
    </xdr:from>
    <xdr:to>
      <xdr:col>15</xdr:col>
      <xdr:colOff>133350</xdr:colOff>
      <xdr:row>64</xdr:row>
      <xdr:rowOff>138430</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100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123207</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11096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46990</xdr:rowOff>
    </xdr:from>
    <xdr:to>
      <xdr:col>11</xdr:col>
      <xdr:colOff>31750</xdr:colOff>
      <xdr:row>61</xdr:row>
      <xdr:rowOff>87206</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a:off x="1447800" y="10505440"/>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117263</xdr:rowOff>
    </xdr:from>
    <xdr:to>
      <xdr:col>11</xdr:col>
      <xdr:colOff>82550</xdr:colOff>
      <xdr:row>65</xdr:row>
      <xdr:rowOff>47413</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1090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32190</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1176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52917</xdr:rowOff>
    </xdr:from>
    <xdr:to>
      <xdr:col>7</xdr:col>
      <xdr:colOff>31750</xdr:colOff>
      <xdr:row>64</xdr:row>
      <xdr:rowOff>154517</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102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139294</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111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57996</xdr:rowOff>
    </xdr:from>
    <xdr:to>
      <xdr:col>23</xdr:col>
      <xdr:colOff>184150</xdr:colOff>
      <xdr:row>62</xdr:row>
      <xdr:rowOff>159596</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0687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74523</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0532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106256</xdr:rowOff>
    </xdr:from>
    <xdr:to>
      <xdr:col>19</xdr:col>
      <xdr:colOff>184150</xdr:colOff>
      <xdr:row>63</xdr:row>
      <xdr:rowOff>36406</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0736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21183</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108225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82127</xdr:rowOff>
    </xdr:from>
    <xdr:to>
      <xdr:col>15</xdr:col>
      <xdr:colOff>133350</xdr:colOff>
      <xdr:row>63</xdr:row>
      <xdr:rowOff>12277</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0712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22454</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10480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36406</xdr:rowOff>
    </xdr:from>
    <xdr:to>
      <xdr:col>11</xdr:col>
      <xdr:colOff>82550</xdr:colOff>
      <xdr:row>61</xdr:row>
      <xdr:rowOff>138006</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0494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148183</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0263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167640</xdr:rowOff>
    </xdr:from>
    <xdr:to>
      <xdr:col>7</xdr:col>
      <xdr:colOff>31750</xdr:colOff>
      <xdr:row>61</xdr:row>
      <xdr:rowOff>97790</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045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107967</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0223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[195,784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多様な行政需要に対応し、様々な分野で質の高い行政サービスを提供するため、既存事業を展開してきた結果、会計年度任用職員報酬などの人件費や委託料などの物件費が類似団体の平均を大きく上回っています。</a:t>
          </a:r>
          <a:endParaRPr lang="ja-JP" altLang="ja-JP" sz="1400">
            <a:effectLst/>
          </a:endParaRPr>
        </a:p>
        <a:p>
          <a:r>
            <a:rPr kumimoji="1" lang="ja-JP" altLang="ja-JP" sz="1100">
              <a:solidFill>
                <a:schemeClr val="dk1"/>
              </a:solidFill>
              <a:effectLst/>
              <a:latin typeface="+mn-lt"/>
              <a:ea typeface="+mn-ea"/>
              <a:cs typeface="+mn-cs"/>
            </a:rPr>
            <a:t>　今後についても、サービス充実に努めるとともに、事業及び事業手法の見直しなどにより、経費の抑制を図ります。</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a:extLst>
            <a:ext uri="{FF2B5EF4-FFF2-40B4-BE49-F238E27FC236}">
              <a16:creationId xmlns:a16="http://schemas.microsoft.com/office/drawing/2014/main" id="{00000000-0008-0000-0300-0000BD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152485</xdr:rowOff>
    </xdr:from>
    <xdr:to>
      <xdr:col>23</xdr:col>
      <xdr:colOff>133350</xdr:colOff>
      <xdr:row>88</xdr:row>
      <xdr:rowOff>131159</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flipV="1">
          <a:off x="4953000" y="13868485"/>
          <a:ext cx="0" cy="13502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103236</xdr:rowOff>
    </xdr:from>
    <xdr:ext cx="762000" cy="259045"/>
    <xdr:sp macro="" textlink="">
      <xdr:nvSpPr>
        <xdr:cNvPr id="191" name="人件費・物件費等の状況最小値テキスト">
          <a:extLst>
            <a:ext uri="{FF2B5EF4-FFF2-40B4-BE49-F238E27FC236}">
              <a16:creationId xmlns:a16="http://schemas.microsoft.com/office/drawing/2014/main" id="{00000000-0008-0000-0300-0000BF000000}"/>
            </a:ext>
          </a:extLst>
        </xdr:cNvPr>
        <xdr:cNvSpPr txBox="1"/>
      </xdr:nvSpPr>
      <xdr:spPr>
        <a:xfrm>
          <a:off x="5041900" y="151908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131159</xdr:rowOff>
    </xdr:from>
    <xdr:to>
      <xdr:col>24</xdr:col>
      <xdr:colOff>12700</xdr:colOff>
      <xdr:row>88</xdr:row>
      <xdr:rowOff>131159</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52187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67412</xdr:rowOff>
    </xdr:from>
    <xdr:ext cx="762000" cy="259045"/>
    <xdr:sp macro="" textlink="">
      <xdr:nvSpPr>
        <xdr:cNvPr id="193" name="人件費・物件費等の状況最大値テキスト">
          <a:extLst>
            <a:ext uri="{FF2B5EF4-FFF2-40B4-BE49-F238E27FC236}">
              <a16:creationId xmlns:a16="http://schemas.microsoft.com/office/drawing/2014/main" id="{00000000-0008-0000-0300-0000C1000000}"/>
            </a:ext>
          </a:extLst>
        </xdr:cNvPr>
        <xdr:cNvSpPr txBox="1"/>
      </xdr:nvSpPr>
      <xdr:spPr>
        <a:xfrm>
          <a:off x="5041900" y="13611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152485</xdr:rowOff>
    </xdr:from>
    <xdr:to>
      <xdr:col>24</xdr:col>
      <xdr:colOff>12700</xdr:colOff>
      <xdr:row>80</xdr:row>
      <xdr:rowOff>152485</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3868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88</xdr:row>
      <xdr:rowOff>106521</xdr:rowOff>
    </xdr:from>
    <xdr:to>
      <xdr:col>23</xdr:col>
      <xdr:colOff>133350</xdr:colOff>
      <xdr:row>88</xdr:row>
      <xdr:rowOff>131159</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114800" y="15194121"/>
          <a:ext cx="838200" cy="24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97736</xdr:rowOff>
    </xdr:from>
    <xdr:ext cx="762000" cy="259045"/>
    <xdr:sp macro="" textlink="">
      <xdr:nvSpPr>
        <xdr:cNvPr id="196" name="人件費・物件費等の状況平均値テキスト">
          <a:extLst>
            <a:ext uri="{FF2B5EF4-FFF2-40B4-BE49-F238E27FC236}">
              <a16:creationId xmlns:a16="http://schemas.microsoft.com/office/drawing/2014/main" id="{00000000-0008-0000-0300-0000C4000000}"/>
            </a:ext>
          </a:extLst>
        </xdr:cNvPr>
        <xdr:cNvSpPr txBox="1"/>
      </xdr:nvSpPr>
      <xdr:spPr>
        <a:xfrm>
          <a:off x="5041900" y="1415663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81209</xdr:rowOff>
    </xdr:from>
    <xdr:to>
      <xdr:col>23</xdr:col>
      <xdr:colOff>184150</xdr:colOff>
      <xdr:row>84</xdr:row>
      <xdr:rowOff>11359</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902200" y="14311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88</xdr:row>
      <xdr:rowOff>106521</xdr:rowOff>
    </xdr:from>
    <xdr:to>
      <xdr:col>19</xdr:col>
      <xdr:colOff>133350</xdr:colOff>
      <xdr:row>88</xdr:row>
      <xdr:rowOff>109510</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flipV="1">
          <a:off x="3225800" y="15194121"/>
          <a:ext cx="889000" cy="2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26073</xdr:rowOff>
    </xdr:from>
    <xdr:to>
      <xdr:col>19</xdr:col>
      <xdr:colOff>184150</xdr:colOff>
      <xdr:row>83</xdr:row>
      <xdr:rowOff>127673</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064000" y="1425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137850</xdr:rowOff>
    </xdr:from>
    <xdr:ext cx="7366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3733800" y="140253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88</xdr:row>
      <xdr:rowOff>109510</xdr:rowOff>
    </xdr:from>
    <xdr:to>
      <xdr:col>15</xdr:col>
      <xdr:colOff>82550</xdr:colOff>
      <xdr:row>89</xdr:row>
      <xdr:rowOff>21698</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flipV="1">
          <a:off x="2336800" y="15197110"/>
          <a:ext cx="889000" cy="83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68669</xdr:rowOff>
    </xdr:from>
    <xdr:to>
      <xdr:col>15</xdr:col>
      <xdr:colOff>133350</xdr:colOff>
      <xdr:row>82</xdr:row>
      <xdr:rowOff>170269</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3175000" y="14127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8996</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2844800" y="13896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88</xdr:row>
      <xdr:rowOff>123854</xdr:rowOff>
    </xdr:from>
    <xdr:to>
      <xdr:col>11</xdr:col>
      <xdr:colOff>31750</xdr:colOff>
      <xdr:row>89</xdr:row>
      <xdr:rowOff>21698</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1447800" y="15211454"/>
          <a:ext cx="889000" cy="69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126265</xdr:rowOff>
    </xdr:from>
    <xdr:to>
      <xdr:col>11</xdr:col>
      <xdr:colOff>82550</xdr:colOff>
      <xdr:row>82</xdr:row>
      <xdr:rowOff>56415</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2286000" y="14013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66592</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955800" y="13782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81221</xdr:rowOff>
    </xdr:from>
    <xdr:to>
      <xdr:col>7</xdr:col>
      <xdr:colOff>31750</xdr:colOff>
      <xdr:row>82</xdr:row>
      <xdr:rowOff>11371</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1397000" y="1396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21548</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066800" y="13737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88</xdr:row>
      <xdr:rowOff>80359</xdr:rowOff>
    </xdr:from>
    <xdr:to>
      <xdr:col>23</xdr:col>
      <xdr:colOff>184150</xdr:colOff>
      <xdr:row>89</xdr:row>
      <xdr:rowOff>10509</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902200" y="15167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87</xdr:row>
      <xdr:rowOff>147686</xdr:rowOff>
    </xdr:from>
    <xdr:ext cx="762000" cy="259045"/>
    <xdr:sp macro="" textlink="">
      <xdr:nvSpPr>
        <xdr:cNvPr id="215" name="人件費・物件費等の状況該当値テキスト">
          <a:extLst>
            <a:ext uri="{FF2B5EF4-FFF2-40B4-BE49-F238E27FC236}">
              <a16:creationId xmlns:a16="http://schemas.microsoft.com/office/drawing/2014/main" id="{00000000-0008-0000-0300-0000D7000000}"/>
            </a:ext>
          </a:extLst>
        </xdr:cNvPr>
        <xdr:cNvSpPr txBox="1"/>
      </xdr:nvSpPr>
      <xdr:spPr>
        <a:xfrm>
          <a:off x="5041900" y="150638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88</xdr:row>
      <xdr:rowOff>55721</xdr:rowOff>
    </xdr:from>
    <xdr:to>
      <xdr:col>19</xdr:col>
      <xdr:colOff>184150</xdr:colOff>
      <xdr:row>88</xdr:row>
      <xdr:rowOff>157321</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064000" y="15143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88</xdr:row>
      <xdr:rowOff>142098</xdr:rowOff>
    </xdr:from>
    <xdr:ext cx="7366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3733800" y="152296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88</xdr:row>
      <xdr:rowOff>58710</xdr:rowOff>
    </xdr:from>
    <xdr:to>
      <xdr:col>15</xdr:col>
      <xdr:colOff>133350</xdr:colOff>
      <xdr:row>88</xdr:row>
      <xdr:rowOff>160310</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3175000" y="15146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88</xdr:row>
      <xdr:rowOff>145087</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2844800" y="15232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88</xdr:row>
      <xdr:rowOff>142348</xdr:rowOff>
    </xdr:from>
    <xdr:to>
      <xdr:col>11</xdr:col>
      <xdr:colOff>82550</xdr:colOff>
      <xdr:row>89</xdr:row>
      <xdr:rowOff>72498</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2286000" y="15229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89</xdr:row>
      <xdr:rowOff>57275</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955800" y="15316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88</xdr:row>
      <xdr:rowOff>73054</xdr:rowOff>
    </xdr:from>
    <xdr:to>
      <xdr:col>7</xdr:col>
      <xdr:colOff>31750</xdr:colOff>
      <xdr:row>89</xdr:row>
      <xdr:rowOff>3204</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1397000" y="15160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88</xdr:row>
      <xdr:rowOff>159431</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066800" y="15247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[101.6]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前年度より増加していますが、職員の年齢構成の変化によるものです。国との差は、職員構成の差異によるものです。今後も国や近隣自治体の動向を踏まえ、より一層の給与の適正化に努めます。</a:t>
          </a:r>
          <a:endParaRPr lang="ja-JP" altLang="ja-JP">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94191</xdr:rowOff>
    </xdr:from>
    <xdr:to>
      <xdr:col>81</xdr:col>
      <xdr:colOff>44450</xdr:colOff>
      <xdr:row>89</xdr:row>
      <xdr:rowOff>29634</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7018000" y="13981641"/>
          <a:ext cx="0" cy="13070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1711</xdr:rowOff>
    </xdr:from>
    <xdr:ext cx="762000" cy="259045"/>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7106900" y="15260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29634</xdr:rowOff>
    </xdr:from>
    <xdr:to>
      <xdr:col>81</xdr:col>
      <xdr:colOff>133350</xdr:colOff>
      <xdr:row>89</xdr:row>
      <xdr:rowOff>29634</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5288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9118</xdr:rowOff>
    </xdr:from>
    <xdr:ext cx="762000" cy="259045"/>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7106900" y="13725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94191</xdr:rowOff>
    </xdr:from>
    <xdr:to>
      <xdr:col>81</xdr:col>
      <xdr:colOff>133350</xdr:colOff>
      <xdr:row>81</xdr:row>
      <xdr:rowOff>94191</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3981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161925</xdr:rowOff>
    </xdr:from>
    <xdr:to>
      <xdr:col>81</xdr:col>
      <xdr:colOff>44450</xdr:colOff>
      <xdr:row>87</xdr:row>
      <xdr:rowOff>10584</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179800" y="14906625"/>
          <a:ext cx="8382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128711</xdr:rowOff>
    </xdr:from>
    <xdr:ext cx="762000" cy="259045"/>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7106900" y="143590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112184</xdr:rowOff>
    </xdr:from>
    <xdr:to>
      <xdr:col>81</xdr:col>
      <xdr:colOff>95250</xdr:colOff>
      <xdr:row>85</xdr:row>
      <xdr:rowOff>42334</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967200" y="14513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121709</xdr:rowOff>
    </xdr:from>
    <xdr:to>
      <xdr:col>77</xdr:col>
      <xdr:colOff>44450</xdr:colOff>
      <xdr:row>86</xdr:row>
      <xdr:rowOff>161925</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5290800" y="14866409"/>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132291</xdr:rowOff>
    </xdr:from>
    <xdr:to>
      <xdr:col>77</xdr:col>
      <xdr:colOff>95250</xdr:colOff>
      <xdr:row>85</xdr:row>
      <xdr:rowOff>62441</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129000" y="14534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72618</xdr:rowOff>
    </xdr:from>
    <xdr:ext cx="7366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798800" y="143029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121709</xdr:rowOff>
    </xdr:from>
    <xdr:to>
      <xdr:col>72</xdr:col>
      <xdr:colOff>203200</xdr:colOff>
      <xdr:row>86</xdr:row>
      <xdr:rowOff>161925</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flipV="1">
          <a:off x="14401800" y="14866409"/>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152400</xdr:rowOff>
    </xdr:from>
    <xdr:to>
      <xdr:col>73</xdr:col>
      <xdr:colOff>44450</xdr:colOff>
      <xdr:row>85</xdr:row>
      <xdr:rowOff>82550</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5240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92727</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909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81491</xdr:rowOff>
    </xdr:from>
    <xdr:to>
      <xdr:col>68</xdr:col>
      <xdr:colOff>152400</xdr:colOff>
      <xdr:row>86</xdr:row>
      <xdr:rowOff>161925</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a:off x="13512800" y="14826191"/>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1059</xdr:rowOff>
    </xdr:from>
    <xdr:to>
      <xdr:col>68</xdr:col>
      <xdr:colOff>203200</xdr:colOff>
      <xdr:row>85</xdr:row>
      <xdr:rowOff>102659</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4351000" y="14574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112836</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020800" y="14343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81491</xdr:rowOff>
    </xdr:from>
    <xdr:to>
      <xdr:col>64</xdr:col>
      <xdr:colOff>152400</xdr:colOff>
      <xdr:row>86</xdr:row>
      <xdr:rowOff>11641</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3462000" y="14654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21818</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131800" y="14423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131234</xdr:rowOff>
    </xdr:from>
    <xdr:to>
      <xdr:col>81</xdr:col>
      <xdr:colOff>95250</xdr:colOff>
      <xdr:row>87</xdr:row>
      <xdr:rowOff>61384</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967200" y="14875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103311</xdr:rowOff>
    </xdr:from>
    <xdr:ext cx="762000" cy="259045"/>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7106900" y="14848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111125</xdr:rowOff>
    </xdr:from>
    <xdr:to>
      <xdr:col>77</xdr:col>
      <xdr:colOff>95250</xdr:colOff>
      <xdr:row>87</xdr:row>
      <xdr:rowOff>41275</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129000" y="1485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26052</xdr:rowOff>
    </xdr:from>
    <xdr:ext cx="7366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98800" y="149422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70909</xdr:rowOff>
    </xdr:from>
    <xdr:to>
      <xdr:col>73</xdr:col>
      <xdr:colOff>44450</xdr:colOff>
      <xdr:row>87</xdr:row>
      <xdr:rowOff>1059</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5240000" y="14815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157286</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909800" y="14901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111125</xdr:rowOff>
    </xdr:from>
    <xdr:to>
      <xdr:col>68</xdr:col>
      <xdr:colOff>203200</xdr:colOff>
      <xdr:row>87</xdr:row>
      <xdr:rowOff>41275</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4351000" y="1485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26052</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020800" y="14942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30691</xdr:rowOff>
    </xdr:from>
    <xdr:to>
      <xdr:col>64</xdr:col>
      <xdr:colOff>152400</xdr:colOff>
      <xdr:row>86</xdr:row>
      <xdr:rowOff>132291</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462000" y="14775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117068</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131800" y="14861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[7.79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様々な分野で質の高い行政サービスを提供するため職員の採用を行ったこと、消防力の強化及び子ども・子育て支援、保育所の充実などにより、類似団体の平均を上回っています。今後についても、サービスの充実に努めるとともに、組織の効率化や指定管理制度などの事業手法の活用により職員数の適正な管理を行っていきます。</a:t>
          </a:r>
          <a:endParaRPr lang="ja-JP" altLang="ja-JP">
            <a:effectLst/>
          </a:endParaRP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a16="http://schemas.microsoft.com/office/drawing/2014/main" id="{00000000-0008-0000-0300-00003C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21046</xdr:rowOff>
    </xdr:from>
    <xdr:to>
      <xdr:col>81</xdr:col>
      <xdr:colOff>44450</xdr:colOff>
      <xdr:row>67</xdr:row>
      <xdr:rowOff>114481</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flipV="1">
          <a:off x="17018000" y="10136596"/>
          <a:ext cx="0" cy="146503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86558</xdr:rowOff>
    </xdr:from>
    <xdr:ext cx="762000" cy="259045"/>
    <xdr:sp macro="" textlink="">
      <xdr:nvSpPr>
        <xdr:cNvPr id="318" name="定員管理の状況最小値テキスト">
          <a:extLst>
            <a:ext uri="{FF2B5EF4-FFF2-40B4-BE49-F238E27FC236}">
              <a16:creationId xmlns:a16="http://schemas.microsoft.com/office/drawing/2014/main" id="{00000000-0008-0000-0300-00003E010000}"/>
            </a:ext>
          </a:extLst>
        </xdr:cNvPr>
        <xdr:cNvSpPr txBox="1"/>
      </xdr:nvSpPr>
      <xdr:spPr>
        <a:xfrm>
          <a:off x="17106900" y="11573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114481</xdr:rowOff>
    </xdr:from>
    <xdr:to>
      <xdr:col>81</xdr:col>
      <xdr:colOff>133350</xdr:colOff>
      <xdr:row>67</xdr:row>
      <xdr:rowOff>114481</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1601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107423</xdr:rowOff>
    </xdr:from>
    <xdr:ext cx="762000" cy="259045"/>
    <xdr:sp macro="" textlink="">
      <xdr:nvSpPr>
        <xdr:cNvPr id="320" name="定員管理の状況最大値テキスト">
          <a:extLst>
            <a:ext uri="{FF2B5EF4-FFF2-40B4-BE49-F238E27FC236}">
              <a16:creationId xmlns:a16="http://schemas.microsoft.com/office/drawing/2014/main" id="{00000000-0008-0000-0300-000040010000}"/>
            </a:ext>
          </a:extLst>
        </xdr:cNvPr>
        <xdr:cNvSpPr txBox="1"/>
      </xdr:nvSpPr>
      <xdr:spPr>
        <a:xfrm>
          <a:off x="17106900" y="9880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21046</xdr:rowOff>
    </xdr:from>
    <xdr:to>
      <xdr:col>81</xdr:col>
      <xdr:colOff>133350</xdr:colOff>
      <xdr:row>59</xdr:row>
      <xdr:rowOff>21046</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10136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65</xdr:row>
      <xdr:rowOff>95431</xdr:rowOff>
    </xdr:from>
    <xdr:to>
      <xdr:col>81</xdr:col>
      <xdr:colOff>44450</xdr:colOff>
      <xdr:row>65</xdr:row>
      <xdr:rowOff>109220</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flipV="1">
          <a:off x="16179800" y="11239681"/>
          <a:ext cx="838200" cy="1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150603</xdr:rowOff>
    </xdr:from>
    <xdr:ext cx="762000" cy="259045"/>
    <xdr:sp macro="" textlink="">
      <xdr:nvSpPr>
        <xdr:cNvPr id="323" name="定員管理の状況平均値テキスト">
          <a:extLst>
            <a:ext uri="{FF2B5EF4-FFF2-40B4-BE49-F238E27FC236}">
              <a16:creationId xmlns:a16="http://schemas.microsoft.com/office/drawing/2014/main" id="{00000000-0008-0000-0300-000043010000}"/>
            </a:ext>
          </a:extLst>
        </xdr:cNvPr>
        <xdr:cNvSpPr txBox="1"/>
      </xdr:nvSpPr>
      <xdr:spPr>
        <a:xfrm>
          <a:off x="17106900" y="104376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134076</xdr:rowOff>
    </xdr:from>
    <xdr:to>
      <xdr:col>81</xdr:col>
      <xdr:colOff>95250</xdr:colOff>
      <xdr:row>62</xdr:row>
      <xdr:rowOff>64226</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967200" y="10592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65</xdr:row>
      <xdr:rowOff>88537</xdr:rowOff>
    </xdr:from>
    <xdr:to>
      <xdr:col>77</xdr:col>
      <xdr:colOff>44450</xdr:colOff>
      <xdr:row>65</xdr:row>
      <xdr:rowOff>109220</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5290800" y="11232787"/>
          <a:ext cx="8890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123734</xdr:rowOff>
    </xdr:from>
    <xdr:to>
      <xdr:col>77</xdr:col>
      <xdr:colOff>95250</xdr:colOff>
      <xdr:row>62</xdr:row>
      <xdr:rowOff>53884</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129000" y="10582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64061</xdr:rowOff>
    </xdr:from>
    <xdr:ext cx="7366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798800" y="103510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65</xdr:row>
      <xdr:rowOff>88537</xdr:rowOff>
    </xdr:from>
    <xdr:to>
      <xdr:col>72</xdr:col>
      <xdr:colOff>203200</xdr:colOff>
      <xdr:row>65</xdr:row>
      <xdr:rowOff>119562</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flipV="1">
          <a:off x="14401800" y="11232787"/>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127181</xdr:rowOff>
    </xdr:from>
    <xdr:to>
      <xdr:col>73</xdr:col>
      <xdr:colOff>44450</xdr:colOff>
      <xdr:row>62</xdr:row>
      <xdr:rowOff>57331</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5240000" y="1058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67508</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909800" y="10354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65</xdr:row>
      <xdr:rowOff>105773</xdr:rowOff>
    </xdr:from>
    <xdr:to>
      <xdr:col>68</xdr:col>
      <xdr:colOff>152400</xdr:colOff>
      <xdr:row>65</xdr:row>
      <xdr:rowOff>119562</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a:off x="13512800" y="11250023"/>
          <a:ext cx="889000" cy="1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130628</xdr:rowOff>
    </xdr:from>
    <xdr:to>
      <xdr:col>68</xdr:col>
      <xdr:colOff>203200</xdr:colOff>
      <xdr:row>62</xdr:row>
      <xdr:rowOff>60778</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4351000" y="10589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70955</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020800" y="10357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120287</xdr:rowOff>
    </xdr:from>
    <xdr:to>
      <xdr:col>64</xdr:col>
      <xdr:colOff>152400</xdr:colOff>
      <xdr:row>62</xdr:row>
      <xdr:rowOff>50437</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3462000" y="10578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60614</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131800" y="10347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65</xdr:row>
      <xdr:rowOff>44631</xdr:rowOff>
    </xdr:from>
    <xdr:to>
      <xdr:col>81</xdr:col>
      <xdr:colOff>95250</xdr:colOff>
      <xdr:row>65</xdr:row>
      <xdr:rowOff>146231</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967200" y="11188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65</xdr:row>
      <xdr:rowOff>16708</xdr:rowOff>
    </xdr:from>
    <xdr:ext cx="762000" cy="259045"/>
    <xdr:sp macro="" textlink="">
      <xdr:nvSpPr>
        <xdr:cNvPr id="342" name="定員管理の状況該当値テキスト">
          <a:extLst>
            <a:ext uri="{FF2B5EF4-FFF2-40B4-BE49-F238E27FC236}">
              <a16:creationId xmlns:a16="http://schemas.microsoft.com/office/drawing/2014/main" id="{00000000-0008-0000-0300-000056010000}"/>
            </a:ext>
          </a:extLst>
        </xdr:cNvPr>
        <xdr:cNvSpPr txBox="1"/>
      </xdr:nvSpPr>
      <xdr:spPr>
        <a:xfrm>
          <a:off x="17106900" y="111609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65</xdr:row>
      <xdr:rowOff>58420</xdr:rowOff>
    </xdr:from>
    <xdr:to>
      <xdr:col>77</xdr:col>
      <xdr:colOff>95250</xdr:colOff>
      <xdr:row>65</xdr:row>
      <xdr:rowOff>160020</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129000" y="1120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65</xdr:row>
      <xdr:rowOff>144797</xdr:rowOff>
    </xdr:from>
    <xdr:ext cx="7366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798800" y="112890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65</xdr:row>
      <xdr:rowOff>37737</xdr:rowOff>
    </xdr:from>
    <xdr:to>
      <xdr:col>73</xdr:col>
      <xdr:colOff>44450</xdr:colOff>
      <xdr:row>65</xdr:row>
      <xdr:rowOff>139337</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5240000" y="11181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65</xdr:row>
      <xdr:rowOff>124114</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909800" y="11268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65</xdr:row>
      <xdr:rowOff>68762</xdr:rowOff>
    </xdr:from>
    <xdr:to>
      <xdr:col>68</xdr:col>
      <xdr:colOff>203200</xdr:colOff>
      <xdr:row>65</xdr:row>
      <xdr:rowOff>170362</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4351000" y="11213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65</xdr:row>
      <xdr:rowOff>155139</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020800" y="11299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65</xdr:row>
      <xdr:rowOff>54973</xdr:rowOff>
    </xdr:from>
    <xdr:to>
      <xdr:col>64</xdr:col>
      <xdr:colOff>152400</xdr:colOff>
      <xdr:row>65</xdr:row>
      <xdr:rowOff>156573</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3462000" y="11199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65</xdr:row>
      <xdr:rowOff>141350</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131800" y="11285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令和４年度は</a:t>
          </a:r>
          <a:r>
            <a:rPr kumimoji="1" lang="en-US" altLang="ja-JP" sz="1100">
              <a:solidFill>
                <a:schemeClr val="dk1"/>
              </a:solidFill>
              <a:effectLst/>
              <a:latin typeface="+mn-lt"/>
              <a:ea typeface="+mn-ea"/>
              <a:cs typeface="+mn-cs"/>
            </a:rPr>
            <a:t>7.5</a:t>
          </a:r>
          <a:r>
            <a:rPr kumimoji="1" lang="ja-JP" altLang="ja-JP" sz="1100">
              <a:solidFill>
                <a:schemeClr val="dk1"/>
              </a:solidFill>
              <a:effectLst/>
              <a:latin typeface="+mn-lt"/>
              <a:ea typeface="+mn-ea"/>
              <a:cs typeface="+mn-cs"/>
            </a:rPr>
            <a:t>％（３か年平均）で、前年度と比較すると</a:t>
          </a:r>
          <a:r>
            <a:rPr kumimoji="1" lang="en-US" altLang="ja-JP" sz="1100">
              <a:solidFill>
                <a:schemeClr val="dk1"/>
              </a:solidFill>
              <a:effectLst/>
              <a:latin typeface="+mn-lt"/>
              <a:ea typeface="+mn-ea"/>
              <a:cs typeface="+mn-cs"/>
            </a:rPr>
            <a:t>0.7</a:t>
          </a:r>
          <a:r>
            <a:rPr kumimoji="1" lang="ja-JP" altLang="ja-JP" sz="1100">
              <a:solidFill>
                <a:schemeClr val="dk1"/>
              </a:solidFill>
              <a:effectLst/>
              <a:latin typeface="+mn-lt"/>
              <a:ea typeface="+mn-ea"/>
              <a:cs typeface="+mn-cs"/>
            </a:rPr>
            <a:t>ポイントの減となりました。減となった理由は、元利償還金が前年度から増加したものの、標準財政規模が増加したことや、公債費に準ずる債務負担行為が減少したことから、単年度実質公債費比率が昨度より</a:t>
          </a:r>
          <a:r>
            <a:rPr kumimoji="1" lang="en-US" altLang="ja-JP" sz="1100">
              <a:solidFill>
                <a:schemeClr val="dk1"/>
              </a:solidFill>
              <a:effectLst/>
              <a:latin typeface="+mn-lt"/>
              <a:ea typeface="+mn-ea"/>
              <a:cs typeface="+mn-cs"/>
            </a:rPr>
            <a:t>1.4 </a:t>
          </a:r>
          <a:r>
            <a:rPr kumimoji="1" lang="ja-JP" altLang="ja-JP" sz="1100">
              <a:solidFill>
                <a:schemeClr val="dk1"/>
              </a:solidFill>
              <a:effectLst/>
              <a:latin typeface="+mn-lt"/>
              <a:ea typeface="+mn-ea"/>
              <a:cs typeface="+mn-cs"/>
            </a:rPr>
            <a:t>ポイント減の</a:t>
          </a:r>
          <a:r>
            <a:rPr kumimoji="1" lang="en-US" altLang="ja-JP" sz="1100">
              <a:solidFill>
                <a:schemeClr val="dk1"/>
              </a:solidFill>
              <a:effectLst/>
              <a:latin typeface="+mn-lt"/>
              <a:ea typeface="+mn-ea"/>
              <a:cs typeface="+mn-cs"/>
            </a:rPr>
            <a:t>7.1</a:t>
          </a:r>
          <a:r>
            <a:rPr kumimoji="1" lang="ja-JP" altLang="ja-JP" sz="1100">
              <a:solidFill>
                <a:schemeClr val="dk1"/>
              </a:solidFill>
              <a:effectLst/>
              <a:latin typeface="+mn-lt"/>
              <a:ea typeface="+mn-ea"/>
              <a:cs typeface="+mn-cs"/>
            </a:rPr>
            <a:t>％ となり、今回算定から外れる令和元年度の単年度実質公債率の</a:t>
          </a:r>
          <a:r>
            <a:rPr kumimoji="1" lang="en-US" altLang="ja-JP" sz="1100">
              <a:solidFill>
                <a:schemeClr val="dk1"/>
              </a:solidFill>
              <a:effectLst/>
              <a:latin typeface="+mn-lt"/>
              <a:ea typeface="+mn-ea"/>
              <a:cs typeface="+mn-cs"/>
            </a:rPr>
            <a:t>9.1</a:t>
          </a:r>
          <a:r>
            <a:rPr kumimoji="1" lang="ja-JP" altLang="ja-JP" sz="1100">
              <a:solidFill>
                <a:schemeClr val="dk1"/>
              </a:solidFill>
              <a:effectLst/>
              <a:latin typeface="+mn-lt"/>
              <a:ea typeface="+mn-ea"/>
              <a:cs typeface="+mn-cs"/>
            </a:rPr>
            <a:t>％ を下回っていることが挙げられます。今後も引き続き、指標の推移を注視しながら、健全財政の堅持に努めます。</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a:extLst>
            <a:ext uri="{FF2B5EF4-FFF2-40B4-BE49-F238E27FC236}">
              <a16:creationId xmlns:a16="http://schemas.microsoft.com/office/drawing/2014/main" id="{00000000-0008-0000-0300-00007B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19957</xdr:rowOff>
    </xdr:from>
    <xdr:to>
      <xdr:col>81</xdr:col>
      <xdr:colOff>44450</xdr:colOff>
      <xdr:row>44</xdr:row>
      <xdr:rowOff>153609</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7018000" y="6192157"/>
          <a:ext cx="0" cy="15052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125686</xdr:rowOff>
    </xdr:from>
    <xdr:ext cx="762000" cy="259045"/>
    <xdr:sp macro="" textlink="">
      <xdr:nvSpPr>
        <xdr:cNvPr id="381" name="公債費負担の状況最小値テキスト">
          <a:extLst>
            <a:ext uri="{FF2B5EF4-FFF2-40B4-BE49-F238E27FC236}">
              <a16:creationId xmlns:a16="http://schemas.microsoft.com/office/drawing/2014/main" id="{00000000-0008-0000-0300-00007D010000}"/>
            </a:ext>
          </a:extLst>
        </xdr:cNvPr>
        <xdr:cNvSpPr txBox="1"/>
      </xdr:nvSpPr>
      <xdr:spPr>
        <a:xfrm>
          <a:off x="17106900" y="7669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153609</xdr:rowOff>
    </xdr:from>
    <xdr:to>
      <xdr:col>81</xdr:col>
      <xdr:colOff>133350</xdr:colOff>
      <xdr:row>44</xdr:row>
      <xdr:rowOff>153609</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7697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106334</xdr:rowOff>
    </xdr:from>
    <xdr:ext cx="762000" cy="259045"/>
    <xdr:sp macro="" textlink="">
      <xdr:nvSpPr>
        <xdr:cNvPr id="383" name="公債費負担の状況最大値テキスト">
          <a:extLst>
            <a:ext uri="{FF2B5EF4-FFF2-40B4-BE49-F238E27FC236}">
              <a16:creationId xmlns:a16="http://schemas.microsoft.com/office/drawing/2014/main" id="{00000000-0008-0000-0300-00007F010000}"/>
            </a:ext>
          </a:extLst>
        </xdr:cNvPr>
        <xdr:cNvSpPr txBox="1"/>
      </xdr:nvSpPr>
      <xdr:spPr>
        <a:xfrm>
          <a:off x="17106900" y="593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19957</xdr:rowOff>
    </xdr:from>
    <xdr:to>
      <xdr:col>81</xdr:col>
      <xdr:colOff>133350</xdr:colOff>
      <xdr:row>36</xdr:row>
      <xdr:rowOff>19957</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6929100" y="619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128815</xdr:rowOff>
    </xdr:from>
    <xdr:to>
      <xdr:col>81</xdr:col>
      <xdr:colOff>44450</xdr:colOff>
      <xdr:row>43</xdr:row>
      <xdr:rowOff>37798</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flipV="1">
          <a:off x="16179800" y="7329715"/>
          <a:ext cx="8382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160762</xdr:rowOff>
    </xdr:from>
    <xdr:ext cx="762000" cy="259045"/>
    <xdr:sp macro="" textlink="">
      <xdr:nvSpPr>
        <xdr:cNvPr id="386" name="公債費負担の状況平均値テキスト">
          <a:extLst>
            <a:ext uri="{FF2B5EF4-FFF2-40B4-BE49-F238E27FC236}">
              <a16:creationId xmlns:a16="http://schemas.microsoft.com/office/drawing/2014/main" id="{00000000-0008-0000-0300-000082010000}"/>
            </a:ext>
          </a:extLst>
        </xdr:cNvPr>
        <xdr:cNvSpPr txBox="1"/>
      </xdr:nvSpPr>
      <xdr:spPr>
        <a:xfrm>
          <a:off x="17106900" y="66758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144235</xdr:rowOff>
    </xdr:from>
    <xdr:to>
      <xdr:col>81</xdr:col>
      <xdr:colOff>95250</xdr:colOff>
      <xdr:row>40</xdr:row>
      <xdr:rowOff>74385</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967200" y="683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163285</xdr:rowOff>
    </xdr:from>
    <xdr:to>
      <xdr:col>77</xdr:col>
      <xdr:colOff>44450</xdr:colOff>
      <xdr:row>43</xdr:row>
      <xdr:rowOff>37798</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a:off x="15290800" y="7364185"/>
          <a:ext cx="889000" cy="45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144235</xdr:rowOff>
    </xdr:from>
    <xdr:to>
      <xdr:col>77</xdr:col>
      <xdr:colOff>95250</xdr:colOff>
      <xdr:row>40</xdr:row>
      <xdr:rowOff>74385</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6129000" y="683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84562</xdr:rowOff>
    </xdr:from>
    <xdr:ext cx="7366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798800" y="65996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163285</xdr:rowOff>
    </xdr:from>
    <xdr:to>
      <xdr:col>72</xdr:col>
      <xdr:colOff>203200</xdr:colOff>
      <xdr:row>43</xdr:row>
      <xdr:rowOff>49288</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flipV="1">
          <a:off x="14401800" y="7364185"/>
          <a:ext cx="889000" cy="57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121255</xdr:rowOff>
    </xdr:from>
    <xdr:to>
      <xdr:col>73</xdr:col>
      <xdr:colOff>44450</xdr:colOff>
      <xdr:row>40</xdr:row>
      <xdr:rowOff>51405</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5240000" y="6807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61582</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909800" y="6576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117324</xdr:rowOff>
    </xdr:from>
    <xdr:to>
      <xdr:col>68</xdr:col>
      <xdr:colOff>152400</xdr:colOff>
      <xdr:row>43</xdr:row>
      <xdr:rowOff>49288</xdr:rowOff>
    </xdr:to>
    <xdr:cxnSp macro="">
      <xdr:nvCxnSpPr>
        <xdr:cNvPr id="394" name="直線コネクタ 393">
          <a:extLst>
            <a:ext uri="{FF2B5EF4-FFF2-40B4-BE49-F238E27FC236}">
              <a16:creationId xmlns:a16="http://schemas.microsoft.com/office/drawing/2014/main" id="{00000000-0008-0000-0300-00008A010000}"/>
            </a:ext>
          </a:extLst>
        </xdr:cNvPr>
        <xdr:cNvCxnSpPr/>
      </xdr:nvCxnSpPr>
      <xdr:spPr>
        <a:xfrm>
          <a:off x="13512800" y="7318224"/>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132745</xdr:rowOff>
    </xdr:from>
    <xdr:to>
      <xdr:col>68</xdr:col>
      <xdr:colOff>203200</xdr:colOff>
      <xdr:row>40</xdr:row>
      <xdr:rowOff>62895</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4351000" y="6819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73072</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020800" y="6588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132745</xdr:rowOff>
    </xdr:from>
    <xdr:to>
      <xdr:col>64</xdr:col>
      <xdr:colOff>152400</xdr:colOff>
      <xdr:row>40</xdr:row>
      <xdr:rowOff>62895</xdr:rowOff>
    </xdr:to>
    <xdr:sp macro="" textlink="">
      <xdr:nvSpPr>
        <xdr:cNvPr id="397" name="フローチャート: 判断 396">
          <a:extLst>
            <a:ext uri="{FF2B5EF4-FFF2-40B4-BE49-F238E27FC236}">
              <a16:creationId xmlns:a16="http://schemas.microsoft.com/office/drawing/2014/main" id="{00000000-0008-0000-0300-00008D010000}"/>
            </a:ext>
          </a:extLst>
        </xdr:cNvPr>
        <xdr:cNvSpPr/>
      </xdr:nvSpPr>
      <xdr:spPr>
        <a:xfrm>
          <a:off x="13462000" y="6819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73072</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131800" y="6588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78015</xdr:rowOff>
    </xdr:from>
    <xdr:to>
      <xdr:col>81</xdr:col>
      <xdr:colOff>95250</xdr:colOff>
      <xdr:row>43</xdr:row>
      <xdr:rowOff>8165</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967200" y="7278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50092</xdr:rowOff>
    </xdr:from>
    <xdr:ext cx="762000" cy="259045"/>
    <xdr:sp macro="" textlink="">
      <xdr:nvSpPr>
        <xdr:cNvPr id="405" name="公債費負担の状況該当値テキスト">
          <a:extLst>
            <a:ext uri="{FF2B5EF4-FFF2-40B4-BE49-F238E27FC236}">
              <a16:creationId xmlns:a16="http://schemas.microsoft.com/office/drawing/2014/main" id="{00000000-0008-0000-0300-000095010000}"/>
            </a:ext>
          </a:extLst>
        </xdr:cNvPr>
        <xdr:cNvSpPr txBox="1"/>
      </xdr:nvSpPr>
      <xdr:spPr>
        <a:xfrm>
          <a:off x="17106900" y="725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158448</xdr:rowOff>
    </xdr:from>
    <xdr:to>
      <xdr:col>77</xdr:col>
      <xdr:colOff>95250</xdr:colOff>
      <xdr:row>43</xdr:row>
      <xdr:rowOff>88598</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6129000" y="7359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73375</xdr:rowOff>
    </xdr:from>
    <xdr:ext cx="7366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5798800" y="74457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112485</xdr:rowOff>
    </xdr:from>
    <xdr:to>
      <xdr:col>73</xdr:col>
      <xdr:colOff>44450</xdr:colOff>
      <xdr:row>43</xdr:row>
      <xdr:rowOff>42635</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5240000" y="731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27412</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909800" y="7399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169938</xdr:rowOff>
    </xdr:from>
    <xdr:to>
      <xdr:col>68</xdr:col>
      <xdr:colOff>203200</xdr:colOff>
      <xdr:row>43</xdr:row>
      <xdr:rowOff>100088</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4351000" y="7370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84865</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4020800" y="7457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66524</xdr:rowOff>
    </xdr:from>
    <xdr:to>
      <xdr:col>64</xdr:col>
      <xdr:colOff>152400</xdr:colOff>
      <xdr:row>42</xdr:row>
      <xdr:rowOff>168124</xdr:rowOff>
    </xdr:to>
    <xdr:sp macro="" textlink="">
      <xdr:nvSpPr>
        <xdr:cNvPr id="412" name="楕円 411">
          <a:extLst>
            <a:ext uri="{FF2B5EF4-FFF2-40B4-BE49-F238E27FC236}">
              <a16:creationId xmlns:a16="http://schemas.microsoft.com/office/drawing/2014/main" id="{00000000-0008-0000-0300-00009C010000}"/>
            </a:ext>
          </a:extLst>
        </xdr:cNvPr>
        <xdr:cNvSpPr/>
      </xdr:nvSpPr>
      <xdr:spPr>
        <a:xfrm>
          <a:off x="13462000" y="7267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152901</xdr:rowOff>
    </xdr:from>
    <xdr:ext cx="7620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131800" y="7353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[29.8%]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令和４年度は</a:t>
          </a:r>
          <a:r>
            <a:rPr kumimoji="1" lang="en-US" altLang="ja-JP" sz="1100">
              <a:solidFill>
                <a:schemeClr val="dk1"/>
              </a:solidFill>
              <a:effectLst/>
              <a:latin typeface="+mn-lt"/>
              <a:ea typeface="+mn-ea"/>
              <a:cs typeface="+mn-cs"/>
            </a:rPr>
            <a:t>29.8</a:t>
          </a:r>
          <a:r>
            <a:rPr kumimoji="1" lang="ja-JP" altLang="ja-JP" sz="1100">
              <a:solidFill>
                <a:schemeClr val="dk1"/>
              </a:solidFill>
              <a:effectLst/>
              <a:latin typeface="+mn-lt"/>
              <a:ea typeface="+mn-ea"/>
              <a:cs typeface="+mn-cs"/>
            </a:rPr>
            <a:t>％で、標準財政規模が増加したことや、地方債の現在高が減少したことなどから、前年度と比較する</a:t>
          </a:r>
          <a:r>
            <a:rPr kumimoji="1" lang="ja-JP" altLang="en-US" sz="1100">
              <a:solidFill>
                <a:schemeClr val="dk1"/>
              </a:solidFill>
              <a:effectLst/>
              <a:latin typeface="+mn-lt"/>
              <a:ea typeface="+mn-ea"/>
              <a:cs typeface="+mn-cs"/>
            </a:rPr>
            <a:t>と</a:t>
          </a:r>
          <a:r>
            <a:rPr kumimoji="1" lang="en-US" altLang="ja-JP" sz="1100">
              <a:solidFill>
                <a:schemeClr val="dk1"/>
              </a:solidFill>
              <a:effectLst/>
              <a:latin typeface="+mn-lt"/>
              <a:ea typeface="+mn-ea"/>
              <a:cs typeface="+mn-cs"/>
            </a:rPr>
            <a:t>7.3</a:t>
          </a:r>
          <a:r>
            <a:rPr kumimoji="1" lang="ja-JP" altLang="ja-JP" sz="1100">
              <a:solidFill>
                <a:schemeClr val="dk1"/>
              </a:solidFill>
              <a:effectLst/>
              <a:latin typeface="+mn-lt"/>
              <a:ea typeface="+mn-ea"/>
              <a:cs typeface="+mn-cs"/>
            </a:rPr>
            <a:t>ポイントの</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となりました。</a:t>
          </a:r>
          <a:endParaRPr lang="ja-JP" altLang="ja-JP" sz="1400">
            <a:effectLst/>
          </a:endParaRPr>
        </a:p>
        <a:p>
          <a:r>
            <a:rPr kumimoji="1" lang="ja-JP" altLang="ja-JP" sz="1100">
              <a:solidFill>
                <a:schemeClr val="dk1"/>
              </a:solidFill>
              <a:effectLst/>
              <a:latin typeface="+mn-lt"/>
              <a:ea typeface="+mn-ea"/>
              <a:cs typeface="+mn-cs"/>
            </a:rPr>
            <a:t>　地方債は、その償還が固定的で任意に削減できない経費となりますので、常に動向を注視する必要があります。引き続き、指標の推移を注視しながら、健全財政の堅持に努めます。</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1" name="テキスト ボックス 440">
          <a:extLst>
            <a:ext uri="{FF2B5EF4-FFF2-40B4-BE49-F238E27FC236}">
              <a16:creationId xmlns:a16="http://schemas.microsoft.com/office/drawing/2014/main" id="{00000000-0008-0000-0300-0000B9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3" name="将来負担の状況グラフ枠">
          <a:extLst>
            <a:ext uri="{FF2B5EF4-FFF2-40B4-BE49-F238E27FC236}">
              <a16:creationId xmlns:a16="http://schemas.microsoft.com/office/drawing/2014/main" id="{00000000-0008-0000-0300-0000BB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120106</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flipV="1">
          <a:off x="17018000" y="2313214"/>
          <a:ext cx="0" cy="15787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92183</xdr:rowOff>
    </xdr:from>
    <xdr:ext cx="762000" cy="259045"/>
    <xdr:sp macro="" textlink="">
      <xdr:nvSpPr>
        <xdr:cNvPr id="445" name="将来負担の状況最小値テキスト">
          <a:extLst>
            <a:ext uri="{FF2B5EF4-FFF2-40B4-BE49-F238E27FC236}">
              <a16:creationId xmlns:a16="http://schemas.microsoft.com/office/drawing/2014/main" id="{00000000-0008-0000-0300-0000BD010000}"/>
            </a:ext>
          </a:extLst>
        </xdr:cNvPr>
        <xdr:cNvSpPr txBox="1"/>
      </xdr:nvSpPr>
      <xdr:spPr>
        <a:xfrm>
          <a:off x="17106900" y="3864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120106</xdr:rowOff>
    </xdr:from>
    <xdr:to>
      <xdr:col>81</xdr:col>
      <xdr:colOff>133350</xdr:colOff>
      <xdr:row>22</xdr:row>
      <xdr:rowOff>120106</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a:off x="16929100" y="3892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7" name="将来負担の状況最大値テキスト">
          <a:extLst>
            <a:ext uri="{FF2B5EF4-FFF2-40B4-BE49-F238E27FC236}">
              <a16:creationId xmlns:a16="http://schemas.microsoft.com/office/drawing/2014/main" id="{00000000-0008-0000-0300-0000BF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83638</xdr:rowOff>
    </xdr:from>
    <xdr:to>
      <xdr:col>81</xdr:col>
      <xdr:colOff>44450</xdr:colOff>
      <xdr:row>17</xdr:row>
      <xdr:rowOff>38009</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flipV="1">
          <a:off x="16179800" y="2826838"/>
          <a:ext cx="838200" cy="125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113591</xdr:rowOff>
    </xdr:from>
    <xdr:ext cx="762000" cy="259045"/>
    <xdr:sp macro="" textlink="">
      <xdr:nvSpPr>
        <xdr:cNvPr id="450" name="将来負担の状況平均値テキスト">
          <a:extLst>
            <a:ext uri="{FF2B5EF4-FFF2-40B4-BE49-F238E27FC236}">
              <a16:creationId xmlns:a16="http://schemas.microsoft.com/office/drawing/2014/main" id="{00000000-0008-0000-0300-0000C2010000}"/>
            </a:ext>
          </a:extLst>
        </xdr:cNvPr>
        <xdr:cNvSpPr txBox="1"/>
      </xdr:nvSpPr>
      <xdr:spPr>
        <a:xfrm>
          <a:off x="17106900" y="21709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35288</xdr:rowOff>
    </xdr:from>
    <xdr:to>
      <xdr:col>81</xdr:col>
      <xdr:colOff>95250</xdr:colOff>
      <xdr:row>13</xdr:row>
      <xdr:rowOff>136888</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6967200" y="2264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17</xdr:row>
      <xdr:rowOff>38009</xdr:rowOff>
    </xdr:from>
    <xdr:to>
      <xdr:col>77</xdr:col>
      <xdr:colOff>44450</xdr:colOff>
      <xdr:row>17</xdr:row>
      <xdr:rowOff>62139</xdr:rowOff>
    </xdr:to>
    <xdr:cxnSp macro="">
      <xdr:nvCxnSpPr>
        <xdr:cNvPr id="452" name="直線コネクタ 451">
          <a:extLst>
            <a:ext uri="{FF2B5EF4-FFF2-40B4-BE49-F238E27FC236}">
              <a16:creationId xmlns:a16="http://schemas.microsoft.com/office/drawing/2014/main" id="{00000000-0008-0000-0300-0000C4010000}"/>
            </a:ext>
          </a:extLst>
        </xdr:cNvPr>
        <xdr:cNvCxnSpPr/>
      </xdr:nvCxnSpPr>
      <xdr:spPr>
        <a:xfrm flipV="1">
          <a:off x="15290800" y="2952659"/>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119743</xdr:rowOff>
    </xdr:from>
    <xdr:to>
      <xdr:col>77</xdr:col>
      <xdr:colOff>95250</xdr:colOff>
      <xdr:row>14</xdr:row>
      <xdr:rowOff>49893</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6129000" y="2348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60070</xdr:rowOff>
    </xdr:from>
    <xdr:ext cx="7366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798800" y="21174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145687</xdr:rowOff>
    </xdr:from>
    <xdr:to>
      <xdr:col>72</xdr:col>
      <xdr:colOff>203200</xdr:colOff>
      <xdr:row>17</xdr:row>
      <xdr:rowOff>62139</xdr:rowOff>
    </xdr:to>
    <xdr:cxnSp macro="">
      <xdr:nvCxnSpPr>
        <xdr:cNvPr id="455" name="直線コネクタ 454">
          <a:extLst>
            <a:ext uri="{FF2B5EF4-FFF2-40B4-BE49-F238E27FC236}">
              <a16:creationId xmlns:a16="http://schemas.microsoft.com/office/drawing/2014/main" id="{00000000-0008-0000-0300-0000C7010000}"/>
            </a:ext>
          </a:extLst>
        </xdr:cNvPr>
        <xdr:cNvCxnSpPr/>
      </xdr:nvCxnSpPr>
      <xdr:spPr>
        <a:xfrm>
          <a:off x="14401800" y="2888887"/>
          <a:ext cx="889000" cy="87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155938</xdr:rowOff>
    </xdr:from>
    <xdr:to>
      <xdr:col>73</xdr:col>
      <xdr:colOff>44450</xdr:colOff>
      <xdr:row>14</xdr:row>
      <xdr:rowOff>86088</xdr:rowOff>
    </xdr:to>
    <xdr:sp macro="" textlink="">
      <xdr:nvSpPr>
        <xdr:cNvPr id="456" name="フローチャート: 判断 455">
          <a:extLst>
            <a:ext uri="{FF2B5EF4-FFF2-40B4-BE49-F238E27FC236}">
              <a16:creationId xmlns:a16="http://schemas.microsoft.com/office/drawing/2014/main" id="{00000000-0008-0000-0300-0000C8010000}"/>
            </a:ext>
          </a:extLst>
        </xdr:cNvPr>
        <xdr:cNvSpPr/>
      </xdr:nvSpPr>
      <xdr:spPr>
        <a:xfrm>
          <a:off x="15240000" y="2384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96265</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4909800" y="2153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15512</xdr:rowOff>
    </xdr:from>
    <xdr:to>
      <xdr:col>68</xdr:col>
      <xdr:colOff>152400</xdr:colOff>
      <xdr:row>16</xdr:row>
      <xdr:rowOff>145687</xdr:rowOff>
    </xdr:to>
    <xdr:cxnSp macro="">
      <xdr:nvCxnSpPr>
        <xdr:cNvPr id="458" name="直線コネクタ 457">
          <a:extLst>
            <a:ext uri="{FF2B5EF4-FFF2-40B4-BE49-F238E27FC236}">
              <a16:creationId xmlns:a16="http://schemas.microsoft.com/office/drawing/2014/main" id="{00000000-0008-0000-0300-0000CA010000}"/>
            </a:ext>
          </a:extLst>
        </xdr:cNvPr>
        <xdr:cNvCxnSpPr/>
      </xdr:nvCxnSpPr>
      <xdr:spPr>
        <a:xfrm>
          <a:off x="13512800" y="2587262"/>
          <a:ext cx="889000" cy="301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55154</xdr:rowOff>
    </xdr:from>
    <xdr:to>
      <xdr:col>68</xdr:col>
      <xdr:colOff>203200</xdr:colOff>
      <xdr:row>14</xdr:row>
      <xdr:rowOff>156754</xdr:rowOff>
    </xdr:to>
    <xdr:sp macro="" textlink="">
      <xdr:nvSpPr>
        <xdr:cNvPr id="459" name="フローチャート: 判断 458">
          <a:extLst>
            <a:ext uri="{FF2B5EF4-FFF2-40B4-BE49-F238E27FC236}">
              <a16:creationId xmlns:a16="http://schemas.microsoft.com/office/drawing/2014/main" id="{00000000-0008-0000-0300-0000CB010000}"/>
            </a:ext>
          </a:extLst>
        </xdr:cNvPr>
        <xdr:cNvSpPr/>
      </xdr:nvSpPr>
      <xdr:spPr>
        <a:xfrm>
          <a:off x="14351000" y="2455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166931</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4020800" y="2224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70666</xdr:rowOff>
    </xdr:from>
    <xdr:to>
      <xdr:col>64</xdr:col>
      <xdr:colOff>152400</xdr:colOff>
      <xdr:row>15</xdr:row>
      <xdr:rowOff>816</xdr:rowOff>
    </xdr:to>
    <xdr:sp macro="" textlink="">
      <xdr:nvSpPr>
        <xdr:cNvPr id="461" name="フローチャート: 判断 460">
          <a:extLst>
            <a:ext uri="{FF2B5EF4-FFF2-40B4-BE49-F238E27FC236}">
              <a16:creationId xmlns:a16="http://schemas.microsoft.com/office/drawing/2014/main" id="{00000000-0008-0000-0300-0000CD010000}"/>
            </a:ext>
          </a:extLst>
        </xdr:cNvPr>
        <xdr:cNvSpPr/>
      </xdr:nvSpPr>
      <xdr:spPr>
        <a:xfrm>
          <a:off x="13462000" y="2470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10993</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3131800" y="2239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32838</xdr:rowOff>
    </xdr:from>
    <xdr:to>
      <xdr:col>81</xdr:col>
      <xdr:colOff>95250</xdr:colOff>
      <xdr:row>16</xdr:row>
      <xdr:rowOff>134438</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6967200" y="2776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4915</xdr:rowOff>
    </xdr:from>
    <xdr:ext cx="762000" cy="259045"/>
    <xdr:sp macro="" textlink="">
      <xdr:nvSpPr>
        <xdr:cNvPr id="469" name="将来負担の状況該当値テキスト">
          <a:extLst>
            <a:ext uri="{FF2B5EF4-FFF2-40B4-BE49-F238E27FC236}">
              <a16:creationId xmlns:a16="http://schemas.microsoft.com/office/drawing/2014/main" id="{00000000-0008-0000-0300-0000D5010000}"/>
            </a:ext>
          </a:extLst>
        </xdr:cNvPr>
        <xdr:cNvSpPr txBox="1"/>
      </xdr:nvSpPr>
      <xdr:spPr>
        <a:xfrm>
          <a:off x="17106900" y="2748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158659</xdr:rowOff>
    </xdr:from>
    <xdr:to>
      <xdr:col>77</xdr:col>
      <xdr:colOff>95250</xdr:colOff>
      <xdr:row>17</xdr:row>
      <xdr:rowOff>88809</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6129000" y="2901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73586</xdr:rowOff>
    </xdr:from>
    <xdr:ext cx="7366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5798800" y="29882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17</xdr:row>
      <xdr:rowOff>11339</xdr:rowOff>
    </xdr:from>
    <xdr:to>
      <xdr:col>73</xdr:col>
      <xdr:colOff>44450</xdr:colOff>
      <xdr:row>17</xdr:row>
      <xdr:rowOff>112939</xdr:rowOff>
    </xdr:to>
    <xdr:sp macro="" textlink="">
      <xdr:nvSpPr>
        <xdr:cNvPr id="472" name="楕円 471">
          <a:extLst>
            <a:ext uri="{FF2B5EF4-FFF2-40B4-BE49-F238E27FC236}">
              <a16:creationId xmlns:a16="http://schemas.microsoft.com/office/drawing/2014/main" id="{00000000-0008-0000-0300-0000D8010000}"/>
            </a:ext>
          </a:extLst>
        </xdr:cNvPr>
        <xdr:cNvSpPr/>
      </xdr:nvSpPr>
      <xdr:spPr>
        <a:xfrm>
          <a:off x="15240000" y="2925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97716</xdr:rowOff>
    </xdr:from>
    <xdr:ext cx="762000" cy="259045"/>
    <xdr:sp macro="" textlink="">
      <xdr:nvSpPr>
        <xdr:cNvPr id="473" name="テキスト ボックス 472">
          <a:extLst>
            <a:ext uri="{FF2B5EF4-FFF2-40B4-BE49-F238E27FC236}">
              <a16:creationId xmlns:a16="http://schemas.microsoft.com/office/drawing/2014/main" id="{00000000-0008-0000-0300-0000D9010000}"/>
            </a:ext>
          </a:extLst>
        </xdr:cNvPr>
        <xdr:cNvSpPr txBox="1"/>
      </xdr:nvSpPr>
      <xdr:spPr>
        <a:xfrm>
          <a:off x="14909800" y="3012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94887</xdr:rowOff>
    </xdr:from>
    <xdr:to>
      <xdr:col>68</xdr:col>
      <xdr:colOff>203200</xdr:colOff>
      <xdr:row>17</xdr:row>
      <xdr:rowOff>25037</xdr:rowOff>
    </xdr:to>
    <xdr:sp macro="" textlink="">
      <xdr:nvSpPr>
        <xdr:cNvPr id="474" name="楕円 473">
          <a:extLst>
            <a:ext uri="{FF2B5EF4-FFF2-40B4-BE49-F238E27FC236}">
              <a16:creationId xmlns:a16="http://schemas.microsoft.com/office/drawing/2014/main" id="{00000000-0008-0000-0300-0000DA010000}"/>
            </a:ext>
          </a:extLst>
        </xdr:cNvPr>
        <xdr:cNvSpPr/>
      </xdr:nvSpPr>
      <xdr:spPr>
        <a:xfrm>
          <a:off x="14351000" y="2838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9814</xdr:rowOff>
    </xdr:from>
    <xdr:ext cx="762000" cy="259045"/>
    <xdr:sp macro="" textlink="">
      <xdr:nvSpPr>
        <xdr:cNvPr id="475" name="テキスト ボックス 474">
          <a:extLst>
            <a:ext uri="{FF2B5EF4-FFF2-40B4-BE49-F238E27FC236}">
              <a16:creationId xmlns:a16="http://schemas.microsoft.com/office/drawing/2014/main" id="{00000000-0008-0000-0300-0000DB010000}"/>
            </a:ext>
          </a:extLst>
        </xdr:cNvPr>
        <xdr:cNvSpPr txBox="1"/>
      </xdr:nvSpPr>
      <xdr:spPr>
        <a:xfrm>
          <a:off x="14020800" y="29244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136162</xdr:rowOff>
    </xdr:from>
    <xdr:to>
      <xdr:col>64</xdr:col>
      <xdr:colOff>152400</xdr:colOff>
      <xdr:row>15</xdr:row>
      <xdr:rowOff>66312</xdr:rowOff>
    </xdr:to>
    <xdr:sp macro="" textlink="">
      <xdr:nvSpPr>
        <xdr:cNvPr id="476" name="楕円 475">
          <a:extLst>
            <a:ext uri="{FF2B5EF4-FFF2-40B4-BE49-F238E27FC236}">
              <a16:creationId xmlns:a16="http://schemas.microsoft.com/office/drawing/2014/main" id="{00000000-0008-0000-0300-0000DC010000}"/>
            </a:ext>
          </a:extLst>
        </xdr:cNvPr>
        <xdr:cNvSpPr/>
      </xdr:nvSpPr>
      <xdr:spPr>
        <a:xfrm>
          <a:off x="13462000" y="2536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51089</xdr:rowOff>
    </xdr:from>
    <xdr:ext cx="762000" cy="259045"/>
    <xdr:sp macro="" textlink="">
      <xdr:nvSpPr>
        <xdr:cNvPr id="477" name="テキスト ボックス 476">
          <a:extLst>
            <a:ext uri="{FF2B5EF4-FFF2-40B4-BE49-F238E27FC236}">
              <a16:creationId xmlns:a16="http://schemas.microsoft.com/office/drawing/2014/main" id="{00000000-0008-0000-0300-0000DD010000}"/>
            </a:ext>
          </a:extLst>
        </xdr:cNvPr>
        <xdr:cNvSpPr txBox="1"/>
      </xdr:nvSpPr>
      <xdr:spPr>
        <a:xfrm>
          <a:off x="13131800" y="2622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千葉県浦安市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169,552
165,422
17.30
71,262,346
68,870,969
1,532,462
45,083,171
28,813,766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7.5
29.8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100">
              <a:solidFill>
                <a:schemeClr val="dk1"/>
              </a:solidFill>
              <a:effectLst/>
              <a:latin typeface="+mn-lt"/>
              <a:ea typeface="+mn-ea"/>
              <a:cs typeface="+mn-cs"/>
            </a:rPr>
            <a:t>人件費に係る経常収支比率は類似団体平均より高くなっていますが、これは多様な行政需要に対応し、様々な分野で質の高い行政サービスを提供するため職員の採用を行っており、職員数の水準が類似団体平均より高いことが主な要因と考えます。今後も行政需要の増加が見込まれますが、組織の効率化や指定管理制度などの事業手法の活用により職員数の抑制を図ります。</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115570</xdr:rowOff>
    </xdr:from>
    <xdr:to>
      <xdr:col>24</xdr:col>
      <xdr:colOff>25400</xdr:colOff>
      <xdr:row>40</xdr:row>
      <xdr:rowOff>165100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73420"/>
          <a:ext cx="0" cy="1249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137177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99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165100</xdr:rowOff>
    </xdr:from>
    <xdr:to>
      <xdr:col>24</xdr:col>
      <xdr:colOff>114300</xdr:colOff>
      <xdr:row>40</xdr:row>
      <xdr:rowOff>165100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02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30497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16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115570</xdr:rowOff>
    </xdr:from>
    <xdr:to>
      <xdr:col>24</xdr:col>
      <xdr:colOff>114300</xdr:colOff>
      <xdr:row>33</xdr:row>
      <xdr:rowOff>115570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73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62230</xdr:rowOff>
    </xdr:from>
    <xdr:to>
      <xdr:col>24</xdr:col>
      <xdr:colOff>25400</xdr:colOff>
      <xdr:row>37</xdr:row>
      <xdr:rowOff>168910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405880"/>
          <a:ext cx="8382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43197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2153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26670</xdr:rowOff>
    </xdr:from>
    <xdr:to>
      <xdr:col>24</xdr:col>
      <xdr:colOff>76200</xdr:colOff>
      <xdr:row>37</xdr:row>
      <xdr:rowOff>128270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37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62230</xdr:rowOff>
    </xdr:from>
    <xdr:to>
      <xdr:col>19</xdr:col>
      <xdr:colOff>187325</xdr:colOff>
      <xdr:row>38</xdr:row>
      <xdr:rowOff>50800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40588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3810</xdr:rowOff>
    </xdr:from>
    <xdr:to>
      <xdr:col>20</xdr:col>
      <xdr:colOff>38100</xdr:colOff>
      <xdr:row>37</xdr:row>
      <xdr:rowOff>105410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34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115587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116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96520</xdr:rowOff>
    </xdr:from>
    <xdr:to>
      <xdr:col>15</xdr:col>
      <xdr:colOff>98425</xdr:colOff>
      <xdr:row>38</xdr:row>
      <xdr:rowOff>50800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268720"/>
          <a:ext cx="889000" cy="297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102870</xdr:rowOff>
    </xdr:from>
    <xdr:to>
      <xdr:col>15</xdr:col>
      <xdr:colOff>149225</xdr:colOff>
      <xdr:row>38</xdr:row>
      <xdr:rowOff>33020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446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43197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215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43180</xdr:rowOff>
    </xdr:from>
    <xdr:to>
      <xdr:col>11</xdr:col>
      <xdr:colOff>9525</xdr:colOff>
      <xdr:row>36</xdr:row>
      <xdr:rowOff>96520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2153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57150</xdr:rowOff>
    </xdr:from>
    <xdr:to>
      <xdr:col>11</xdr:col>
      <xdr:colOff>60325</xdr:colOff>
      <xdr:row>37</xdr:row>
      <xdr:rowOff>158750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143527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48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64770</xdr:rowOff>
    </xdr:from>
    <xdr:to>
      <xdr:col>6</xdr:col>
      <xdr:colOff>171450</xdr:colOff>
      <xdr:row>37</xdr:row>
      <xdr:rowOff>166370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40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151147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49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118110</xdr:rowOff>
    </xdr:from>
    <xdr:to>
      <xdr:col>24</xdr:col>
      <xdr:colOff>76200</xdr:colOff>
      <xdr:row>38</xdr:row>
      <xdr:rowOff>48260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46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90187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43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11430</xdr:rowOff>
    </xdr:from>
    <xdr:to>
      <xdr:col>20</xdr:col>
      <xdr:colOff>38100</xdr:colOff>
      <xdr:row>37</xdr:row>
      <xdr:rowOff>113030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35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97807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441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0</xdr:rowOff>
    </xdr:from>
    <xdr:to>
      <xdr:col>15</xdr:col>
      <xdr:colOff>149225</xdr:colOff>
      <xdr:row>38</xdr:row>
      <xdr:rowOff>101600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51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86377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45720</xdr:rowOff>
    </xdr:from>
    <xdr:to>
      <xdr:col>11</xdr:col>
      <xdr:colOff>60325</xdr:colOff>
      <xdr:row>36</xdr:row>
      <xdr:rowOff>147320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21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157497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986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163830</xdr:rowOff>
    </xdr:from>
    <xdr:to>
      <xdr:col>6</xdr:col>
      <xdr:colOff>171450</xdr:colOff>
      <xdr:row>36</xdr:row>
      <xdr:rowOff>93980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16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104157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93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物件費に係る経常収支比率は、前年度と比較して</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ポイント増加しており、類似団体平均、全国平均、県平均を大きく上回り、依然として高い数値で推移しています。これは、多様な行政需要に対応し、様々な分野で質の高い行政サービスを提供するため、既存事業を展開してきたことなどによるものです。</a:t>
          </a:r>
          <a:endParaRPr lang="ja-JP" altLang="ja-JP" sz="1400">
            <a:effectLst/>
          </a:endParaRPr>
        </a:p>
        <a:p>
          <a:r>
            <a:rPr kumimoji="1" lang="ja-JP" altLang="ja-JP" sz="1100">
              <a:solidFill>
                <a:schemeClr val="dk1"/>
              </a:solidFill>
              <a:effectLst/>
              <a:latin typeface="+mn-lt"/>
              <a:ea typeface="+mn-ea"/>
              <a:cs typeface="+mn-cs"/>
            </a:rPr>
            <a:t>　今後については、サービス充実に努める一方、事業及び事業手法の見直しなどにより、経費の抑制を図ります。</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110998</xdr:rowOff>
    </xdr:from>
    <xdr:to>
      <xdr:col>82</xdr:col>
      <xdr:colOff>107950</xdr:colOff>
      <xdr:row>19</xdr:row>
      <xdr:rowOff>28702</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339848"/>
          <a:ext cx="0" cy="9464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19</xdr:row>
      <xdr:rowOff>779</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258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19</xdr:row>
      <xdr:rowOff>28702</xdr:rowOff>
    </xdr:from>
    <xdr:to>
      <xdr:col>82</xdr:col>
      <xdr:colOff>196850</xdr:colOff>
      <xdr:row>19</xdr:row>
      <xdr:rowOff>28702</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286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25925</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2083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110998</xdr:rowOff>
    </xdr:from>
    <xdr:to>
      <xdr:col>82</xdr:col>
      <xdr:colOff>196850</xdr:colOff>
      <xdr:row>13</xdr:row>
      <xdr:rowOff>110998</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339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81280</xdr:rowOff>
    </xdr:from>
    <xdr:to>
      <xdr:col>82</xdr:col>
      <xdr:colOff>107950</xdr:colOff>
      <xdr:row>19</xdr:row>
      <xdr:rowOff>28702</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5671800" y="3167380"/>
          <a:ext cx="8382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90441</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4907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73914</xdr:rowOff>
    </xdr:from>
    <xdr:to>
      <xdr:col>82</xdr:col>
      <xdr:colOff>158750</xdr:colOff>
      <xdr:row>16</xdr:row>
      <xdr:rowOff>4064</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645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81280</xdr:rowOff>
    </xdr:from>
    <xdr:to>
      <xdr:col>78</xdr:col>
      <xdr:colOff>69850</xdr:colOff>
      <xdr:row>19</xdr:row>
      <xdr:rowOff>110998</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flipV="1">
          <a:off x="14782800" y="3167380"/>
          <a:ext cx="889000" cy="201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19050</xdr:rowOff>
    </xdr:from>
    <xdr:to>
      <xdr:col>78</xdr:col>
      <xdr:colOff>120650</xdr:colOff>
      <xdr:row>15</xdr:row>
      <xdr:rowOff>120650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59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130827</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359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19</xdr:row>
      <xdr:rowOff>110998</xdr:rowOff>
    </xdr:from>
    <xdr:to>
      <xdr:col>73</xdr:col>
      <xdr:colOff>180975</xdr:colOff>
      <xdr:row>19</xdr:row>
      <xdr:rowOff>161290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3893800" y="3368548"/>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23622</xdr:rowOff>
    </xdr:from>
    <xdr:to>
      <xdr:col>74</xdr:col>
      <xdr:colOff>31750</xdr:colOff>
      <xdr:row>15</xdr:row>
      <xdr:rowOff>125222</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595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135399</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364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19</xdr:row>
      <xdr:rowOff>161290</xdr:rowOff>
    </xdr:from>
    <xdr:to>
      <xdr:col>69</xdr:col>
      <xdr:colOff>92075</xdr:colOff>
      <xdr:row>19</xdr:row>
      <xdr:rowOff>165862</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flipV="1">
          <a:off x="13004800" y="341884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37338</xdr:rowOff>
    </xdr:from>
    <xdr:to>
      <xdr:col>69</xdr:col>
      <xdr:colOff>142875</xdr:colOff>
      <xdr:row>15</xdr:row>
      <xdr:rowOff>138938</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609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149115</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377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23622</xdr:rowOff>
    </xdr:from>
    <xdr:to>
      <xdr:col>65</xdr:col>
      <xdr:colOff>53975</xdr:colOff>
      <xdr:row>15</xdr:row>
      <xdr:rowOff>125222</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595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135399</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364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149352</xdr:rowOff>
    </xdr:from>
    <xdr:to>
      <xdr:col>82</xdr:col>
      <xdr:colOff>158750</xdr:colOff>
      <xdr:row>19</xdr:row>
      <xdr:rowOff>79502</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3235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57929</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3144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30480</xdr:rowOff>
    </xdr:from>
    <xdr:to>
      <xdr:col>78</xdr:col>
      <xdr:colOff>120650</xdr:colOff>
      <xdr:row>18</xdr:row>
      <xdr:rowOff>132080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3116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116857</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3202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19</xdr:row>
      <xdr:rowOff>60198</xdr:rowOff>
    </xdr:from>
    <xdr:to>
      <xdr:col>74</xdr:col>
      <xdr:colOff>31750</xdr:colOff>
      <xdr:row>19</xdr:row>
      <xdr:rowOff>161798</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3317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146575</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3404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19</xdr:row>
      <xdr:rowOff>110490</xdr:rowOff>
    </xdr:from>
    <xdr:to>
      <xdr:col>69</xdr:col>
      <xdr:colOff>142875</xdr:colOff>
      <xdr:row>20</xdr:row>
      <xdr:rowOff>40640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3368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20</xdr:row>
      <xdr:rowOff>25417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345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19</xdr:row>
      <xdr:rowOff>115062</xdr:rowOff>
    </xdr:from>
    <xdr:to>
      <xdr:col>65</xdr:col>
      <xdr:colOff>53975</xdr:colOff>
      <xdr:row>20</xdr:row>
      <xdr:rowOff>45212</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3372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20</xdr:row>
      <xdr:rowOff>29989</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3458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扶助費については、生活保護費などの増加により扶助費の額が増加していますが、充当する特定財源も増加しているため、経常収支比率は概ね横ばいとなっており、類似団体平均、全国平均、県平均を下回っています。</a:t>
          </a:r>
          <a:endParaRPr lang="ja-JP" altLang="ja-JP" sz="1400">
            <a:effectLst/>
          </a:endParaRPr>
        </a:p>
        <a:p>
          <a:r>
            <a:rPr kumimoji="1" lang="ja-JP" altLang="ja-JP" sz="1100">
              <a:solidFill>
                <a:schemeClr val="dk1"/>
              </a:solidFill>
              <a:effectLst/>
              <a:latin typeface="+mn-lt"/>
              <a:ea typeface="+mn-ea"/>
              <a:cs typeface="+mn-cs"/>
            </a:rPr>
            <a:t>　今後、高齢者人口の増加等により扶助費の増加が予想されるため、その推移を注視しながら、健全財政の堅持に努めます。</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a:extLst>
            <a:ext uri="{FF2B5EF4-FFF2-40B4-BE49-F238E27FC236}">
              <a16:creationId xmlns:a16="http://schemas.microsoft.com/office/drawing/2014/main" id="{00000000-0008-0000-0400-0000B4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50800</xdr:rowOff>
    </xdr:from>
    <xdr:to>
      <xdr:col>24</xdr:col>
      <xdr:colOff>25400</xdr:colOff>
      <xdr:row>61</xdr:row>
      <xdr:rowOff>31750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flipV="1">
          <a:off x="4826000" y="913765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3827</xdr:rowOff>
    </xdr:from>
    <xdr:ext cx="762000" cy="259045"/>
    <xdr:sp macro="" textlink="">
      <xdr:nvSpPr>
        <xdr:cNvPr id="182" name="扶助費最小値テキスト">
          <a:extLst>
            <a:ext uri="{FF2B5EF4-FFF2-40B4-BE49-F238E27FC236}">
              <a16:creationId xmlns:a16="http://schemas.microsoft.com/office/drawing/2014/main" id="{00000000-0008-0000-0400-0000B6000000}"/>
            </a:ext>
          </a:extLst>
        </xdr:cNvPr>
        <xdr:cNvSpPr txBox="1"/>
      </xdr:nvSpPr>
      <xdr:spPr>
        <a:xfrm>
          <a:off x="49149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31750</xdr:rowOff>
    </xdr:from>
    <xdr:to>
      <xdr:col>24</xdr:col>
      <xdr:colOff>114300</xdr:colOff>
      <xdr:row>61</xdr:row>
      <xdr:rowOff>31750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1049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137177</xdr:rowOff>
    </xdr:from>
    <xdr:ext cx="762000" cy="259045"/>
    <xdr:sp macro="" textlink="">
      <xdr:nvSpPr>
        <xdr:cNvPr id="184" name="扶助費最大値テキスト">
          <a:extLst>
            <a:ext uri="{FF2B5EF4-FFF2-40B4-BE49-F238E27FC236}">
              <a16:creationId xmlns:a16="http://schemas.microsoft.com/office/drawing/2014/main" id="{00000000-0008-0000-0400-0000B8000000}"/>
            </a:ext>
          </a:extLst>
        </xdr:cNvPr>
        <xdr:cNvSpPr txBox="1"/>
      </xdr:nvSpPr>
      <xdr:spPr>
        <a:xfrm>
          <a:off x="4914900" y="888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50800</xdr:rowOff>
    </xdr:from>
    <xdr:to>
      <xdr:col>24</xdr:col>
      <xdr:colOff>114300</xdr:colOff>
      <xdr:row>53</xdr:row>
      <xdr:rowOff>50800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9137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52</xdr:row>
      <xdr:rowOff>146050</xdr:rowOff>
    </xdr:from>
    <xdr:to>
      <xdr:col>24</xdr:col>
      <xdr:colOff>25400</xdr:colOff>
      <xdr:row>53</xdr:row>
      <xdr:rowOff>50800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3987800" y="906145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48277</xdr:rowOff>
    </xdr:from>
    <xdr:ext cx="762000" cy="259045"/>
    <xdr:sp macro="" textlink="">
      <xdr:nvSpPr>
        <xdr:cNvPr id="187" name="扶助費平均値テキスト">
          <a:extLst>
            <a:ext uri="{FF2B5EF4-FFF2-40B4-BE49-F238E27FC236}">
              <a16:creationId xmlns:a16="http://schemas.microsoft.com/office/drawing/2014/main" id="{00000000-0008-0000-0400-0000BB000000}"/>
            </a:ext>
          </a:extLst>
        </xdr:cNvPr>
        <xdr:cNvSpPr txBox="1"/>
      </xdr:nvSpPr>
      <xdr:spPr>
        <a:xfrm>
          <a:off x="4914900" y="9820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76200</xdr:rowOff>
    </xdr:from>
    <xdr:to>
      <xdr:col>24</xdr:col>
      <xdr:colOff>76200</xdr:colOff>
      <xdr:row>58</xdr:row>
      <xdr:rowOff>6350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4775200" y="9848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52</xdr:row>
      <xdr:rowOff>107950</xdr:rowOff>
    </xdr:from>
    <xdr:to>
      <xdr:col>19</xdr:col>
      <xdr:colOff>187325</xdr:colOff>
      <xdr:row>52</xdr:row>
      <xdr:rowOff>146050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3098800" y="90233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0</xdr:rowOff>
    </xdr:from>
    <xdr:to>
      <xdr:col>20</xdr:col>
      <xdr:colOff>38100</xdr:colOff>
      <xdr:row>57</xdr:row>
      <xdr:rowOff>101600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3937000" y="977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86377</xdr:rowOff>
    </xdr:from>
    <xdr:ext cx="736600" cy="259045"/>
    <xdr:sp macro=""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3606800" y="9859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52</xdr:row>
      <xdr:rowOff>88900</xdr:rowOff>
    </xdr:from>
    <xdr:to>
      <xdr:col>15</xdr:col>
      <xdr:colOff>98425</xdr:colOff>
      <xdr:row>52</xdr:row>
      <xdr:rowOff>107950</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2209800" y="90043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114300</xdr:rowOff>
    </xdr:from>
    <xdr:to>
      <xdr:col>15</xdr:col>
      <xdr:colOff>149225</xdr:colOff>
      <xdr:row>58</xdr:row>
      <xdr:rowOff>44450</xdr:rowOff>
    </xdr:to>
    <xdr:sp macro="" textlink="">
      <xdr:nvSpPr>
        <xdr:cNvPr id="193" name="フローチャート: 判断 192">
          <a:extLst>
            <a:ext uri="{FF2B5EF4-FFF2-40B4-BE49-F238E27FC236}">
              <a16:creationId xmlns:a16="http://schemas.microsoft.com/office/drawing/2014/main" id="{00000000-0008-0000-0400-0000C1000000}"/>
            </a:ext>
          </a:extLst>
        </xdr:cNvPr>
        <xdr:cNvSpPr/>
      </xdr:nvSpPr>
      <xdr:spPr>
        <a:xfrm>
          <a:off x="3048000" y="988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29227</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2717800" y="9973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52</xdr:row>
      <xdr:rowOff>88900</xdr:rowOff>
    </xdr:from>
    <xdr:to>
      <xdr:col>11</xdr:col>
      <xdr:colOff>9525</xdr:colOff>
      <xdr:row>52</xdr:row>
      <xdr:rowOff>107950</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flipV="1">
          <a:off x="1320800" y="90043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58</xdr:row>
      <xdr:rowOff>76200</xdr:rowOff>
    </xdr:from>
    <xdr:to>
      <xdr:col>11</xdr:col>
      <xdr:colOff>60325</xdr:colOff>
      <xdr:row>59</xdr:row>
      <xdr:rowOff>6350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2159000" y="1002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162577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1828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133350</xdr:rowOff>
    </xdr:from>
    <xdr:to>
      <xdr:col>6</xdr:col>
      <xdr:colOff>171450</xdr:colOff>
      <xdr:row>58</xdr:row>
      <xdr:rowOff>63500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1270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48277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939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0</xdr:rowOff>
    </xdr:from>
    <xdr:to>
      <xdr:col>24</xdr:col>
      <xdr:colOff>76200</xdr:colOff>
      <xdr:row>53</xdr:row>
      <xdr:rowOff>101600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4775200" y="9086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80027</xdr:rowOff>
    </xdr:from>
    <xdr:ext cx="762000" cy="259045"/>
    <xdr:sp macro="" textlink="">
      <xdr:nvSpPr>
        <xdr:cNvPr id="206" name="扶助費該当値テキスト">
          <a:extLst>
            <a:ext uri="{FF2B5EF4-FFF2-40B4-BE49-F238E27FC236}">
              <a16:creationId xmlns:a16="http://schemas.microsoft.com/office/drawing/2014/main" id="{00000000-0008-0000-0400-0000CE000000}"/>
            </a:ext>
          </a:extLst>
        </xdr:cNvPr>
        <xdr:cNvSpPr txBox="1"/>
      </xdr:nvSpPr>
      <xdr:spPr>
        <a:xfrm>
          <a:off x="4914900" y="8995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52</xdr:row>
      <xdr:rowOff>95250</xdr:rowOff>
    </xdr:from>
    <xdr:to>
      <xdr:col>20</xdr:col>
      <xdr:colOff>38100</xdr:colOff>
      <xdr:row>53</xdr:row>
      <xdr:rowOff>25400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937000" y="9010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51</xdr:row>
      <xdr:rowOff>35577</xdr:rowOff>
    </xdr:from>
    <xdr:ext cx="7366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3606800" y="8779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52</xdr:row>
      <xdr:rowOff>57150</xdr:rowOff>
    </xdr:from>
    <xdr:to>
      <xdr:col>15</xdr:col>
      <xdr:colOff>149225</xdr:colOff>
      <xdr:row>52</xdr:row>
      <xdr:rowOff>158750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048000" y="8972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50</xdr:row>
      <xdr:rowOff>168927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2717800" y="8741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52</xdr:row>
      <xdr:rowOff>38100</xdr:rowOff>
    </xdr:from>
    <xdr:to>
      <xdr:col>11</xdr:col>
      <xdr:colOff>60325</xdr:colOff>
      <xdr:row>52</xdr:row>
      <xdr:rowOff>139700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2159000" y="895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50</xdr:row>
      <xdr:rowOff>149877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1828800" y="872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52</xdr:row>
      <xdr:rowOff>57150</xdr:rowOff>
    </xdr:from>
    <xdr:to>
      <xdr:col>6</xdr:col>
      <xdr:colOff>171450</xdr:colOff>
      <xdr:row>52</xdr:row>
      <xdr:rowOff>158750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1270000" y="8972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50</xdr:row>
      <xdr:rowOff>168927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939800" y="8741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その他に係る経常収支比率は、</a:t>
          </a:r>
          <a:r>
            <a:rPr kumimoji="1" lang="en-US" altLang="ja-JP" sz="1100">
              <a:solidFill>
                <a:schemeClr val="dk1"/>
              </a:solidFill>
              <a:effectLst/>
              <a:latin typeface="+mn-lt"/>
              <a:ea typeface="+mn-ea"/>
              <a:cs typeface="+mn-cs"/>
            </a:rPr>
            <a:t>5.8</a:t>
          </a:r>
          <a:r>
            <a:rPr kumimoji="1" lang="ja-JP" altLang="ja-JP" sz="1100">
              <a:solidFill>
                <a:schemeClr val="dk1"/>
              </a:solidFill>
              <a:effectLst/>
              <a:latin typeface="+mn-lt"/>
              <a:ea typeface="+mn-ea"/>
              <a:cs typeface="+mn-cs"/>
            </a:rPr>
            <a:t>％と類似団体平均に比べ低い水準にあります。</a:t>
          </a:r>
          <a:endParaRPr lang="ja-JP" altLang="ja-JP" sz="1400">
            <a:effectLst/>
          </a:endParaRPr>
        </a:p>
        <a:p>
          <a:r>
            <a:rPr kumimoji="1" lang="ja-JP" altLang="ja-JP" sz="1100">
              <a:solidFill>
                <a:schemeClr val="dk1"/>
              </a:solidFill>
              <a:effectLst/>
              <a:latin typeface="+mn-lt"/>
              <a:ea typeface="+mn-ea"/>
              <a:cs typeface="+mn-cs"/>
            </a:rPr>
            <a:t>　今後も、公共施設の安全性の確保や、老朽化対策などの実施による維持補修費の増が見込まれることから、引き続き指標の推移を注視しながら、健全財政の堅持に努めます。</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a:extLst>
            <a:ext uri="{FF2B5EF4-FFF2-40B4-BE49-F238E27FC236}">
              <a16:creationId xmlns:a16="http://schemas.microsoft.com/office/drawing/2014/main" id="{00000000-0008-0000-0400-0000F1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139700</xdr:rowOff>
    </xdr:from>
    <xdr:to>
      <xdr:col>82</xdr:col>
      <xdr:colOff>107950</xdr:colOff>
      <xdr:row>60</xdr:row>
      <xdr:rowOff>165100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flipV="1">
          <a:off x="16510000" y="9055100"/>
          <a:ext cx="0" cy="1397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137177</xdr:rowOff>
    </xdr:from>
    <xdr:ext cx="762000" cy="259045"/>
    <xdr:sp macro="" textlink="">
      <xdr:nvSpPr>
        <xdr:cNvPr id="243" name="その他最小値テキスト">
          <a:extLst>
            <a:ext uri="{FF2B5EF4-FFF2-40B4-BE49-F238E27FC236}">
              <a16:creationId xmlns:a16="http://schemas.microsoft.com/office/drawing/2014/main" id="{00000000-0008-0000-0400-0000F3000000}"/>
            </a:ext>
          </a:extLst>
        </xdr:cNvPr>
        <xdr:cNvSpPr txBox="1"/>
      </xdr:nvSpPr>
      <xdr:spPr>
        <a:xfrm>
          <a:off x="16598900" y="1042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165100</xdr:rowOff>
    </xdr:from>
    <xdr:to>
      <xdr:col>82</xdr:col>
      <xdr:colOff>196850</xdr:colOff>
      <xdr:row>60</xdr:row>
      <xdr:rowOff>165100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6421100" y="10452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54627</xdr:rowOff>
    </xdr:from>
    <xdr:ext cx="762000" cy="259045"/>
    <xdr:sp macro="" textlink="">
      <xdr:nvSpPr>
        <xdr:cNvPr id="245" name="その他最大値テキスト">
          <a:extLst>
            <a:ext uri="{FF2B5EF4-FFF2-40B4-BE49-F238E27FC236}">
              <a16:creationId xmlns:a16="http://schemas.microsoft.com/office/drawing/2014/main" id="{00000000-0008-0000-0400-0000F5000000}"/>
            </a:ext>
          </a:extLst>
        </xdr:cNvPr>
        <xdr:cNvSpPr txBox="1"/>
      </xdr:nvSpPr>
      <xdr:spPr>
        <a:xfrm>
          <a:off x="16598900" y="879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139700</xdr:rowOff>
    </xdr:from>
    <xdr:to>
      <xdr:col>82</xdr:col>
      <xdr:colOff>196850</xdr:colOff>
      <xdr:row>52</xdr:row>
      <xdr:rowOff>139700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9055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52</xdr:row>
      <xdr:rowOff>63500</xdr:rowOff>
    </xdr:from>
    <xdr:to>
      <xdr:col>82</xdr:col>
      <xdr:colOff>107950</xdr:colOff>
      <xdr:row>52</xdr:row>
      <xdr:rowOff>139700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5671800" y="89789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54627</xdr:rowOff>
    </xdr:from>
    <xdr:ext cx="762000" cy="259045"/>
    <xdr:sp macro="" textlink="">
      <xdr:nvSpPr>
        <xdr:cNvPr id="248" name="その他平均値テキスト">
          <a:extLst>
            <a:ext uri="{FF2B5EF4-FFF2-40B4-BE49-F238E27FC236}">
              <a16:creationId xmlns:a16="http://schemas.microsoft.com/office/drawing/2014/main" id="{00000000-0008-0000-0400-0000F8000000}"/>
            </a:ext>
          </a:extLst>
        </xdr:cNvPr>
        <xdr:cNvSpPr txBox="1"/>
      </xdr:nvSpPr>
      <xdr:spPr>
        <a:xfrm>
          <a:off x="16598900" y="9827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82550</xdr:rowOff>
    </xdr:from>
    <xdr:to>
      <xdr:col>82</xdr:col>
      <xdr:colOff>158750</xdr:colOff>
      <xdr:row>58</xdr:row>
      <xdr:rowOff>12700</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6459200" y="985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52</xdr:row>
      <xdr:rowOff>63500</xdr:rowOff>
    </xdr:from>
    <xdr:to>
      <xdr:col>78</xdr:col>
      <xdr:colOff>69850</xdr:colOff>
      <xdr:row>52</xdr:row>
      <xdr:rowOff>165100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flipV="1">
          <a:off x="14782800" y="89789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31750</xdr:rowOff>
    </xdr:from>
    <xdr:to>
      <xdr:col>78</xdr:col>
      <xdr:colOff>120650</xdr:colOff>
      <xdr:row>57</xdr:row>
      <xdr:rowOff>133350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5621000" y="980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118127</xdr:rowOff>
    </xdr:from>
    <xdr:ext cx="7366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5290800" y="9890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52</xdr:row>
      <xdr:rowOff>165100</xdr:rowOff>
    </xdr:from>
    <xdr:to>
      <xdr:col>73</xdr:col>
      <xdr:colOff>180975</xdr:colOff>
      <xdr:row>54</xdr:row>
      <xdr:rowOff>12700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flipV="1">
          <a:off x="13893800" y="908050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158750</xdr:rowOff>
    </xdr:from>
    <xdr:to>
      <xdr:col>74</xdr:col>
      <xdr:colOff>31750</xdr:colOff>
      <xdr:row>58</xdr:row>
      <xdr:rowOff>88900</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4732000" y="993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73677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4401800" y="1001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54</xdr:row>
      <xdr:rowOff>0</xdr:rowOff>
    </xdr:from>
    <xdr:to>
      <xdr:col>69</xdr:col>
      <xdr:colOff>92075</xdr:colOff>
      <xdr:row>54</xdr:row>
      <xdr:rowOff>12700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a:off x="13004800" y="92583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25400</xdr:rowOff>
    </xdr:from>
    <xdr:to>
      <xdr:col>69</xdr:col>
      <xdr:colOff>142875</xdr:colOff>
      <xdr:row>58</xdr:row>
      <xdr:rowOff>127000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3843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111777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3512800" y="1005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38100</xdr:rowOff>
    </xdr:from>
    <xdr:to>
      <xdr:col>65</xdr:col>
      <xdr:colOff>53975</xdr:colOff>
      <xdr:row>58</xdr:row>
      <xdr:rowOff>139700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2954000" y="998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124477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2623800" y="1006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52</xdr:row>
      <xdr:rowOff>88900</xdr:rowOff>
    </xdr:from>
    <xdr:to>
      <xdr:col>82</xdr:col>
      <xdr:colOff>158750</xdr:colOff>
      <xdr:row>53</xdr:row>
      <xdr:rowOff>19050</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6459200" y="900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51</xdr:row>
      <xdr:rowOff>168927</xdr:rowOff>
    </xdr:from>
    <xdr:ext cx="762000" cy="259045"/>
    <xdr:sp macro="" textlink="">
      <xdr:nvSpPr>
        <xdr:cNvPr id="267" name="その他該当値テキスト">
          <a:extLst>
            <a:ext uri="{FF2B5EF4-FFF2-40B4-BE49-F238E27FC236}">
              <a16:creationId xmlns:a16="http://schemas.microsoft.com/office/drawing/2014/main" id="{00000000-0008-0000-0400-00000B010000}"/>
            </a:ext>
          </a:extLst>
        </xdr:cNvPr>
        <xdr:cNvSpPr txBox="1"/>
      </xdr:nvSpPr>
      <xdr:spPr>
        <a:xfrm>
          <a:off x="16598900" y="891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52</xdr:row>
      <xdr:rowOff>12700</xdr:rowOff>
    </xdr:from>
    <xdr:to>
      <xdr:col>78</xdr:col>
      <xdr:colOff>120650</xdr:colOff>
      <xdr:row>52</xdr:row>
      <xdr:rowOff>114300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5621000" y="892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50</xdr:row>
      <xdr:rowOff>124477</xdr:rowOff>
    </xdr:from>
    <xdr:ext cx="7366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5290800" y="8696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52</xdr:row>
      <xdr:rowOff>114300</xdr:rowOff>
    </xdr:from>
    <xdr:to>
      <xdr:col>74</xdr:col>
      <xdr:colOff>31750</xdr:colOff>
      <xdr:row>53</xdr:row>
      <xdr:rowOff>44450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4732000" y="902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51</xdr:row>
      <xdr:rowOff>54627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4401800" y="879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53</xdr:row>
      <xdr:rowOff>133350</xdr:rowOff>
    </xdr:from>
    <xdr:to>
      <xdr:col>69</xdr:col>
      <xdr:colOff>142875</xdr:colOff>
      <xdr:row>54</xdr:row>
      <xdr:rowOff>63500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38430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52</xdr:row>
      <xdr:rowOff>73677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3512800" y="898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53</xdr:row>
      <xdr:rowOff>120650</xdr:rowOff>
    </xdr:from>
    <xdr:to>
      <xdr:col>65</xdr:col>
      <xdr:colOff>53975</xdr:colOff>
      <xdr:row>54</xdr:row>
      <xdr:rowOff>50800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2954000" y="920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52</xdr:row>
      <xdr:rowOff>60977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2623800" y="897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補助費等に係る経常収支比率は、前年度と比較すると</a:t>
          </a:r>
          <a:r>
            <a:rPr kumimoji="1" lang="en-US" altLang="ja-JP" sz="1100">
              <a:solidFill>
                <a:schemeClr val="dk1"/>
              </a:solidFill>
              <a:effectLst/>
              <a:latin typeface="+mn-lt"/>
              <a:ea typeface="+mn-ea"/>
              <a:cs typeface="+mn-cs"/>
            </a:rPr>
            <a:t>0.9</a:t>
          </a:r>
          <a:r>
            <a:rPr kumimoji="1" lang="ja-JP" altLang="ja-JP" sz="1100">
              <a:solidFill>
                <a:schemeClr val="dk1"/>
              </a:solidFill>
              <a:effectLst/>
              <a:latin typeface="+mn-lt"/>
              <a:ea typeface="+mn-ea"/>
              <a:cs typeface="+mn-cs"/>
            </a:rPr>
            <a:t>ポイントの増となりましたが、類似団体平均及び全国平均を下回っています。その主な要因として、分母となる経常一般財源が大きいことが挙げられますが、今後も引き続き、スクラップアンドビルドの視点に立って補助金の見直し等を行うとともに、事業の内容、効果等を厳しく精査し、適正な執行に努めます。</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4" name="補助費等グラフ枠">
          <a:extLst>
            <a:ext uri="{FF2B5EF4-FFF2-40B4-BE49-F238E27FC236}">
              <a16:creationId xmlns:a16="http://schemas.microsoft.com/office/drawing/2014/main" id="{00000000-0008-0000-0400-000030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26307</xdr:rowOff>
    </xdr:from>
    <xdr:to>
      <xdr:col>82</xdr:col>
      <xdr:colOff>107950</xdr:colOff>
      <xdr:row>41</xdr:row>
      <xdr:rowOff>135165</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flipV="1">
          <a:off x="16510000" y="5684157"/>
          <a:ext cx="0" cy="14804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107242</xdr:rowOff>
    </xdr:from>
    <xdr:ext cx="762000" cy="259045"/>
    <xdr:sp macro="" textlink="">
      <xdr:nvSpPr>
        <xdr:cNvPr id="306" name="補助費等最小値テキスト">
          <a:extLst>
            <a:ext uri="{FF2B5EF4-FFF2-40B4-BE49-F238E27FC236}">
              <a16:creationId xmlns:a16="http://schemas.microsoft.com/office/drawing/2014/main" id="{00000000-0008-0000-0400-000032010000}"/>
            </a:ext>
          </a:extLst>
        </xdr:cNvPr>
        <xdr:cNvSpPr txBox="1"/>
      </xdr:nvSpPr>
      <xdr:spPr>
        <a:xfrm>
          <a:off x="16598900" y="7136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135165</xdr:rowOff>
    </xdr:from>
    <xdr:to>
      <xdr:col>82</xdr:col>
      <xdr:colOff>196850</xdr:colOff>
      <xdr:row>41</xdr:row>
      <xdr:rowOff>135165</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6421100" y="7164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112684</xdr:rowOff>
    </xdr:from>
    <xdr:ext cx="762000" cy="259045"/>
    <xdr:sp macro="" textlink="">
      <xdr:nvSpPr>
        <xdr:cNvPr id="308" name="補助費等最大値テキスト">
          <a:extLst>
            <a:ext uri="{FF2B5EF4-FFF2-40B4-BE49-F238E27FC236}">
              <a16:creationId xmlns:a16="http://schemas.microsoft.com/office/drawing/2014/main" id="{00000000-0008-0000-0400-000034010000}"/>
            </a:ext>
          </a:extLst>
        </xdr:cNvPr>
        <xdr:cNvSpPr txBox="1"/>
      </xdr:nvSpPr>
      <xdr:spPr>
        <a:xfrm>
          <a:off x="16598900" y="5427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26307</xdr:rowOff>
    </xdr:from>
    <xdr:to>
      <xdr:col>82</xdr:col>
      <xdr:colOff>196850</xdr:colOff>
      <xdr:row>33</xdr:row>
      <xdr:rowOff>26307</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6421100" y="5684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83457</xdr:rowOff>
    </xdr:from>
    <xdr:to>
      <xdr:col>82</xdr:col>
      <xdr:colOff>107950</xdr:colOff>
      <xdr:row>35</xdr:row>
      <xdr:rowOff>9978</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5671800" y="5912757"/>
          <a:ext cx="8382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42834</xdr:rowOff>
    </xdr:from>
    <xdr:ext cx="762000" cy="259045"/>
    <xdr:sp macro="" textlink="">
      <xdr:nvSpPr>
        <xdr:cNvPr id="311" name="補助費等平均値テキスト">
          <a:extLst>
            <a:ext uri="{FF2B5EF4-FFF2-40B4-BE49-F238E27FC236}">
              <a16:creationId xmlns:a16="http://schemas.microsoft.com/office/drawing/2014/main" id="{00000000-0008-0000-0400-000037010000}"/>
            </a:ext>
          </a:extLst>
        </xdr:cNvPr>
        <xdr:cNvSpPr txBox="1"/>
      </xdr:nvSpPr>
      <xdr:spPr>
        <a:xfrm>
          <a:off x="16598900" y="62150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70757</xdr:rowOff>
    </xdr:from>
    <xdr:to>
      <xdr:col>82</xdr:col>
      <xdr:colOff>158750</xdr:colOff>
      <xdr:row>37</xdr:row>
      <xdr:rowOff>907</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6459200" y="6242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61686</xdr:rowOff>
    </xdr:from>
    <xdr:to>
      <xdr:col>78</xdr:col>
      <xdr:colOff>69850</xdr:colOff>
      <xdr:row>34</xdr:row>
      <xdr:rowOff>83457</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4782800" y="5890986"/>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59872</xdr:rowOff>
    </xdr:from>
    <xdr:to>
      <xdr:col>78</xdr:col>
      <xdr:colOff>120650</xdr:colOff>
      <xdr:row>36</xdr:row>
      <xdr:rowOff>161472</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5621000" y="6232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146249</xdr:rowOff>
    </xdr:from>
    <xdr:ext cx="7366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5290800" y="63184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33</xdr:row>
      <xdr:rowOff>102507</xdr:rowOff>
    </xdr:from>
    <xdr:to>
      <xdr:col>73</xdr:col>
      <xdr:colOff>180975</xdr:colOff>
      <xdr:row>34</xdr:row>
      <xdr:rowOff>61686</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a:off x="13893800" y="5760357"/>
          <a:ext cx="8890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81643</xdr:rowOff>
    </xdr:from>
    <xdr:to>
      <xdr:col>74</xdr:col>
      <xdr:colOff>31750</xdr:colOff>
      <xdr:row>37</xdr:row>
      <xdr:rowOff>11793</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4732000" y="6253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168020</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4401800" y="6340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33</xdr:row>
      <xdr:rowOff>102507</xdr:rowOff>
    </xdr:from>
    <xdr:to>
      <xdr:col>69</xdr:col>
      <xdr:colOff>92075</xdr:colOff>
      <xdr:row>33</xdr:row>
      <xdr:rowOff>124278</xdr:rowOff>
    </xdr:to>
    <xdr:cxnSp macro="">
      <xdr:nvCxnSpPr>
        <xdr:cNvPr id="319" name="直線コネクタ 318">
          <a:extLst>
            <a:ext uri="{FF2B5EF4-FFF2-40B4-BE49-F238E27FC236}">
              <a16:creationId xmlns:a16="http://schemas.microsoft.com/office/drawing/2014/main" id="{00000000-0008-0000-0400-00003F010000}"/>
            </a:ext>
          </a:extLst>
        </xdr:cNvPr>
        <xdr:cNvCxnSpPr/>
      </xdr:nvCxnSpPr>
      <xdr:spPr>
        <a:xfrm flipV="1">
          <a:off x="13004800" y="5760357"/>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48986</xdr:rowOff>
    </xdr:from>
    <xdr:to>
      <xdr:col>69</xdr:col>
      <xdr:colOff>142875</xdr:colOff>
      <xdr:row>36</xdr:row>
      <xdr:rowOff>150586</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3843000" y="6221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135363</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3512800" y="6307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38100</xdr:rowOff>
    </xdr:from>
    <xdr:to>
      <xdr:col>65</xdr:col>
      <xdr:colOff>53975</xdr:colOff>
      <xdr:row>36</xdr:row>
      <xdr:rowOff>139700</xdr:rowOff>
    </xdr:to>
    <xdr:sp macro="" textlink="">
      <xdr:nvSpPr>
        <xdr:cNvPr id="322" name="フローチャート: 判断 321">
          <a:extLst>
            <a:ext uri="{FF2B5EF4-FFF2-40B4-BE49-F238E27FC236}">
              <a16:creationId xmlns:a16="http://schemas.microsoft.com/office/drawing/2014/main" id="{00000000-0008-0000-0400-000042010000}"/>
            </a:ext>
          </a:extLst>
        </xdr:cNvPr>
        <xdr:cNvSpPr/>
      </xdr:nvSpPr>
      <xdr:spPr>
        <a:xfrm>
          <a:off x="12954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124477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2623800" y="629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130628</xdr:rowOff>
    </xdr:from>
    <xdr:to>
      <xdr:col>82</xdr:col>
      <xdr:colOff>158750</xdr:colOff>
      <xdr:row>35</xdr:row>
      <xdr:rowOff>60778</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6459200" y="5959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147155</xdr:rowOff>
    </xdr:from>
    <xdr:ext cx="762000" cy="259045"/>
    <xdr:sp macro="" textlink="">
      <xdr:nvSpPr>
        <xdr:cNvPr id="330" name="補助費等該当値テキスト">
          <a:extLst>
            <a:ext uri="{FF2B5EF4-FFF2-40B4-BE49-F238E27FC236}">
              <a16:creationId xmlns:a16="http://schemas.microsoft.com/office/drawing/2014/main" id="{00000000-0008-0000-0400-00004A010000}"/>
            </a:ext>
          </a:extLst>
        </xdr:cNvPr>
        <xdr:cNvSpPr txBox="1"/>
      </xdr:nvSpPr>
      <xdr:spPr>
        <a:xfrm>
          <a:off x="16598900" y="580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32657</xdr:rowOff>
    </xdr:from>
    <xdr:to>
      <xdr:col>78</xdr:col>
      <xdr:colOff>120650</xdr:colOff>
      <xdr:row>34</xdr:row>
      <xdr:rowOff>134257</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5621000" y="5861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32</xdr:row>
      <xdr:rowOff>144434</xdr:rowOff>
    </xdr:from>
    <xdr:ext cx="7366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5290800" y="56308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10886</xdr:rowOff>
    </xdr:from>
    <xdr:to>
      <xdr:col>74</xdr:col>
      <xdr:colOff>31750</xdr:colOff>
      <xdr:row>34</xdr:row>
      <xdr:rowOff>112486</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4732000" y="5840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122663</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4401800" y="5609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33</xdr:row>
      <xdr:rowOff>51707</xdr:rowOff>
    </xdr:from>
    <xdr:to>
      <xdr:col>69</xdr:col>
      <xdr:colOff>142875</xdr:colOff>
      <xdr:row>33</xdr:row>
      <xdr:rowOff>153307</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3843000" y="5709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31</xdr:row>
      <xdr:rowOff>163484</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3512800" y="5478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33</xdr:row>
      <xdr:rowOff>73478</xdr:rowOff>
    </xdr:from>
    <xdr:to>
      <xdr:col>65</xdr:col>
      <xdr:colOff>53975</xdr:colOff>
      <xdr:row>34</xdr:row>
      <xdr:rowOff>3628</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2954000" y="5731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13805</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2623800" y="550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公債費に係る経常収支比率は、類似団体平均より</a:t>
          </a:r>
          <a:r>
            <a:rPr kumimoji="1" lang="en-US" altLang="ja-JP" sz="1100">
              <a:solidFill>
                <a:schemeClr val="dk1"/>
              </a:solidFill>
              <a:effectLst/>
              <a:latin typeface="+mn-lt"/>
              <a:ea typeface="+mn-ea"/>
              <a:cs typeface="+mn-cs"/>
            </a:rPr>
            <a:t>3.3</a:t>
          </a:r>
          <a:r>
            <a:rPr kumimoji="1" lang="ja-JP" altLang="ja-JP" sz="1100">
              <a:solidFill>
                <a:schemeClr val="dk1"/>
              </a:solidFill>
              <a:effectLst/>
              <a:latin typeface="+mn-lt"/>
              <a:ea typeface="+mn-ea"/>
              <a:cs typeface="+mn-cs"/>
            </a:rPr>
            <a:t>ポイント低い</a:t>
          </a:r>
          <a:r>
            <a:rPr kumimoji="1" lang="en-US" altLang="ja-JP" sz="1100">
              <a:solidFill>
                <a:schemeClr val="dk1"/>
              </a:solidFill>
              <a:effectLst/>
              <a:latin typeface="+mn-lt"/>
              <a:ea typeface="+mn-ea"/>
              <a:cs typeface="+mn-cs"/>
            </a:rPr>
            <a:t>8.5</a:t>
          </a:r>
          <a:r>
            <a:rPr kumimoji="1" lang="ja-JP" altLang="ja-JP" sz="1100">
              <a:solidFill>
                <a:schemeClr val="dk1"/>
              </a:solidFill>
              <a:effectLst/>
              <a:latin typeface="+mn-lt"/>
              <a:ea typeface="+mn-ea"/>
              <a:cs typeface="+mn-cs"/>
            </a:rPr>
            <a:t>％となっており、新型コロナウイルス感染症の影響による市税の減収対策として借り入れた猶予特例債の償還終了による公債費の減少等のため減少したものです。今後も赤字地方債を借り入れないことを基本に、地方債の適正な活用に努めます。</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6" name="公債費グラフ枠">
          <a:extLst>
            <a:ext uri="{FF2B5EF4-FFF2-40B4-BE49-F238E27FC236}">
              <a16:creationId xmlns:a16="http://schemas.microsoft.com/office/drawing/2014/main" id="{00000000-0008-0000-0400-00006E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141696</xdr:rowOff>
    </xdr:from>
    <xdr:to>
      <xdr:col>24</xdr:col>
      <xdr:colOff>25400</xdr:colOff>
      <xdr:row>81</xdr:row>
      <xdr:rowOff>43724</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flipV="1">
          <a:off x="4826000" y="12657546"/>
          <a:ext cx="0" cy="1273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15801</xdr:rowOff>
    </xdr:from>
    <xdr:ext cx="762000" cy="259045"/>
    <xdr:sp macro="" textlink="">
      <xdr:nvSpPr>
        <xdr:cNvPr id="368" name="公債費最小値テキスト">
          <a:extLst>
            <a:ext uri="{FF2B5EF4-FFF2-40B4-BE49-F238E27FC236}">
              <a16:creationId xmlns:a16="http://schemas.microsoft.com/office/drawing/2014/main" id="{00000000-0008-0000-0400-000070010000}"/>
            </a:ext>
          </a:extLst>
        </xdr:cNvPr>
        <xdr:cNvSpPr txBox="1"/>
      </xdr:nvSpPr>
      <xdr:spPr>
        <a:xfrm>
          <a:off x="4914900" y="13903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43724</xdr:rowOff>
    </xdr:from>
    <xdr:to>
      <xdr:col>24</xdr:col>
      <xdr:colOff>114300</xdr:colOff>
      <xdr:row>81</xdr:row>
      <xdr:rowOff>43724</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4737100" y="13931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56623</xdr:rowOff>
    </xdr:from>
    <xdr:ext cx="762000" cy="259045"/>
    <xdr:sp macro="" textlink="">
      <xdr:nvSpPr>
        <xdr:cNvPr id="370" name="公債費最大値テキスト">
          <a:extLst>
            <a:ext uri="{FF2B5EF4-FFF2-40B4-BE49-F238E27FC236}">
              <a16:creationId xmlns:a16="http://schemas.microsoft.com/office/drawing/2014/main" id="{00000000-0008-0000-0400-000072010000}"/>
            </a:ext>
          </a:extLst>
        </xdr:cNvPr>
        <xdr:cNvSpPr txBox="1"/>
      </xdr:nvSpPr>
      <xdr:spPr>
        <a:xfrm>
          <a:off x="4914900" y="12401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141696</xdr:rowOff>
    </xdr:from>
    <xdr:to>
      <xdr:col>24</xdr:col>
      <xdr:colOff>114300</xdr:colOff>
      <xdr:row>73</xdr:row>
      <xdr:rowOff>141696</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4737100" y="12657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151493</xdr:rowOff>
    </xdr:from>
    <xdr:to>
      <xdr:col>24</xdr:col>
      <xdr:colOff>25400</xdr:colOff>
      <xdr:row>78</xdr:row>
      <xdr:rowOff>61686</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flipV="1">
          <a:off x="3987800" y="13010243"/>
          <a:ext cx="838200" cy="424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116857</xdr:rowOff>
    </xdr:from>
    <xdr:ext cx="762000" cy="259045"/>
    <xdr:sp macro="" textlink="">
      <xdr:nvSpPr>
        <xdr:cNvPr id="373" name="公債費平均値テキスト">
          <a:extLst>
            <a:ext uri="{FF2B5EF4-FFF2-40B4-BE49-F238E27FC236}">
              <a16:creationId xmlns:a16="http://schemas.microsoft.com/office/drawing/2014/main" id="{00000000-0008-0000-0400-000075010000}"/>
            </a:ext>
          </a:extLst>
        </xdr:cNvPr>
        <xdr:cNvSpPr txBox="1"/>
      </xdr:nvSpPr>
      <xdr:spPr>
        <a:xfrm>
          <a:off x="4914900" y="13147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144780</xdr:rowOff>
    </xdr:from>
    <xdr:to>
      <xdr:col>24</xdr:col>
      <xdr:colOff>76200</xdr:colOff>
      <xdr:row>77</xdr:row>
      <xdr:rowOff>74930</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47752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105773</xdr:rowOff>
    </xdr:from>
    <xdr:to>
      <xdr:col>19</xdr:col>
      <xdr:colOff>187325</xdr:colOff>
      <xdr:row>78</xdr:row>
      <xdr:rowOff>61686</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a:off x="3098800" y="12964523"/>
          <a:ext cx="889000" cy="470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144780</xdr:rowOff>
    </xdr:from>
    <xdr:to>
      <xdr:col>20</xdr:col>
      <xdr:colOff>38100</xdr:colOff>
      <xdr:row>77</xdr:row>
      <xdr:rowOff>74930</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3937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85107</xdr:rowOff>
    </xdr:from>
    <xdr:ext cx="7366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3606800" y="12943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99241</xdr:rowOff>
    </xdr:from>
    <xdr:to>
      <xdr:col>15</xdr:col>
      <xdr:colOff>98425</xdr:colOff>
      <xdr:row>75</xdr:row>
      <xdr:rowOff>105773</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a:off x="2209800" y="12957991"/>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19050</xdr:rowOff>
    </xdr:from>
    <xdr:to>
      <xdr:col>15</xdr:col>
      <xdr:colOff>149225</xdr:colOff>
      <xdr:row>77</xdr:row>
      <xdr:rowOff>120650</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3048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105427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2717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92710</xdr:rowOff>
    </xdr:from>
    <xdr:to>
      <xdr:col>11</xdr:col>
      <xdr:colOff>9525</xdr:colOff>
      <xdr:row>75</xdr:row>
      <xdr:rowOff>99241</xdr:rowOff>
    </xdr:to>
    <xdr:cxnSp macro="">
      <xdr:nvCxnSpPr>
        <xdr:cNvPr id="381" name="直線コネクタ 380">
          <a:extLst>
            <a:ext uri="{FF2B5EF4-FFF2-40B4-BE49-F238E27FC236}">
              <a16:creationId xmlns:a16="http://schemas.microsoft.com/office/drawing/2014/main" id="{00000000-0008-0000-0400-00007D010000}"/>
            </a:ext>
          </a:extLst>
        </xdr:cNvPr>
        <xdr:cNvCxnSpPr/>
      </xdr:nvCxnSpPr>
      <xdr:spPr>
        <a:xfrm>
          <a:off x="1320800" y="12951460"/>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58238</xdr:rowOff>
    </xdr:from>
    <xdr:to>
      <xdr:col>11</xdr:col>
      <xdr:colOff>60325</xdr:colOff>
      <xdr:row>77</xdr:row>
      <xdr:rowOff>159838</xdr:rowOff>
    </xdr:to>
    <xdr:sp macro="" textlink="">
      <xdr:nvSpPr>
        <xdr:cNvPr id="382" name="フローチャート: 判断 381">
          <a:extLst>
            <a:ext uri="{FF2B5EF4-FFF2-40B4-BE49-F238E27FC236}">
              <a16:creationId xmlns:a16="http://schemas.microsoft.com/office/drawing/2014/main" id="{00000000-0008-0000-0400-00007E010000}"/>
            </a:ext>
          </a:extLst>
        </xdr:cNvPr>
        <xdr:cNvSpPr/>
      </xdr:nvSpPr>
      <xdr:spPr>
        <a:xfrm>
          <a:off x="2159000" y="13259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144615</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1828800" y="13346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58238</xdr:rowOff>
    </xdr:from>
    <xdr:to>
      <xdr:col>6</xdr:col>
      <xdr:colOff>171450</xdr:colOff>
      <xdr:row>77</xdr:row>
      <xdr:rowOff>159838</xdr:rowOff>
    </xdr:to>
    <xdr:sp macro="" textlink="">
      <xdr:nvSpPr>
        <xdr:cNvPr id="384" name="フローチャート: 判断 383">
          <a:extLst>
            <a:ext uri="{FF2B5EF4-FFF2-40B4-BE49-F238E27FC236}">
              <a16:creationId xmlns:a16="http://schemas.microsoft.com/office/drawing/2014/main" id="{00000000-0008-0000-0400-000080010000}"/>
            </a:ext>
          </a:extLst>
        </xdr:cNvPr>
        <xdr:cNvSpPr/>
      </xdr:nvSpPr>
      <xdr:spPr>
        <a:xfrm>
          <a:off x="1270000" y="13259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144615</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939800" y="13346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100693</xdr:rowOff>
    </xdr:from>
    <xdr:to>
      <xdr:col>24</xdr:col>
      <xdr:colOff>76200</xdr:colOff>
      <xdr:row>76</xdr:row>
      <xdr:rowOff>30843</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4775200" y="12959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117220</xdr:rowOff>
    </xdr:from>
    <xdr:ext cx="762000" cy="259045"/>
    <xdr:sp macro="" textlink="">
      <xdr:nvSpPr>
        <xdr:cNvPr id="392" name="公債費該当値テキスト">
          <a:extLst>
            <a:ext uri="{FF2B5EF4-FFF2-40B4-BE49-F238E27FC236}">
              <a16:creationId xmlns:a16="http://schemas.microsoft.com/office/drawing/2014/main" id="{00000000-0008-0000-0400-000088010000}"/>
            </a:ext>
          </a:extLst>
        </xdr:cNvPr>
        <xdr:cNvSpPr txBox="1"/>
      </xdr:nvSpPr>
      <xdr:spPr>
        <a:xfrm>
          <a:off x="4914900" y="12804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10886</xdr:rowOff>
    </xdr:from>
    <xdr:to>
      <xdr:col>20</xdr:col>
      <xdr:colOff>38100</xdr:colOff>
      <xdr:row>78</xdr:row>
      <xdr:rowOff>112486</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3937000" y="13383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97263</xdr:rowOff>
    </xdr:from>
    <xdr:ext cx="7366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3606800" y="134703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54973</xdr:rowOff>
    </xdr:from>
    <xdr:to>
      <xdr:col>15</xdr:col>
      <xdr:colOff>149225</xdr:colOff>
      <xdr:row>75</xdr:row>
      <xdr:rowOff>156573</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3048000" y="12913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166750</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2717800" y="12682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48441</xdr:rowOff>
    </xdr:from>
    <xdr:to>
      <xdr:col>11</xdr:col>
      <xdr:colOff>60325</xdr:colOff>
      <xdr:row>75</xdr:row>
      <xdr:rowOff>150040</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2159000" y="1290719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160218</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828800" y="12676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41910</xdr:rowOff>
    </xdr:from>
    <xdr:to>
      <xdr:col>6</xdr:col>
      <xdr:colOff>171450</xdr:colOff>
      <xdr:row>75</xdr:row>
      <xdr:rowOff>143510</xdr:rowOff>
    </xdr:to>
    <xdr:sp macro="" textlink="">
      <xdr:nvSpPr>
        <xdr:cNvPr id="399" name="楕円 398">
          <a:extLst>
            <a:ext uri="{FF2B5EF4-FFF2-40B4-BE49-F238E27FC236}">
              <a16:creationId xmlns:a16="http://schemas.microsoft.com/office/drawing/2014/main" id="{00000000-0008-0000-0400-00008F010000}"/>
            </a:ext>
          </a:extLst>
        </xdr:cNvPr>
        <xdr:cNvSpPr/>
      </xdr:nvSpPr>
      <xdr:spPr>
        <a:xfrm>
          <a:off x="1270000" y="1290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153687</xdr:rowOff>
    </xdr:from>
    <xdr:ext cx="762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939800" y="1266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公債費以外に係る経常収支比率は、類似団体平均より</a:t>
          </a:r>
          <a:r>
            <a:rPr kumimoji="1" lang="en-US" altLang="ja-JP" sz="1100">
              <a:solidFill>
                <a:schemeClr val="dk1"/>
              </a:solidFill>
              <a:effectLst/>
              <a:latin typeface="+mn-lt"/>
              <a:ea typeface="+mn-ea"/>
              <a:cs typeface="+mn-cs"/>
            </a:rPr>
            <a:t>0.8</a:t>
          </a:r>
          <a:r>
            <a:rPr kumimoji="1" lang="ja-JP" altLang="ja-JP" sz="1100">
              <a:solidFill>
                <a:schemeClr val="dk1"/>
              </a:solidFill>
              <a:effectLst/>
              <a:latin typeface="+mn-lt"/>
              <a:ea typeface="+mn-ea"/>
              <a:cs typeface="+mn-cs"/>
            </a:rPr>
            <a:t>ポイント高く、前年度に比べ</a:t>
          </a:r>
          <a:r>
            <a:rPr kumimoji="1" lang="en-US" altLang="ja-JP" sz="1100">
              <a:solidFill>
                <a:schemeClr val="dk1"/>
              </a:solidFill>
              <a:effectLst/>
              <a:latin typeface="+mn-lt"/>
              <a:ea typeface="+mn-ea"/>
              <a:cs typeface="+mn-cs"/>
            </a:rPr>
            <a:t>5.9</a:t>
          </a:r>
          <a:r>
            <a:rPr kumimoji="1" lang="ja-JP" altLang="ja-JP" sz="1100">
              <a:solidFill>
                <a:schemeClr val="dk1"/>
              </a:solidFill>
              <a:effectLst/>
              <a:latin typeface="+mn-lt"/>
              <a:ea typeface="+mn-ea"/>
              <a:cs typeface="+mn-cs"/>
            </a:rPr>
            <a:t>ポイント増となっております。</a:t>
          </a:r>
          <a:endParaRPr lang="ja-JP" altLang="ja-JP" sz="1400">
            <a:effectLst/>
          </a:endParaRPr>
        </a:p>
        <a:p>
          <a:r>
            <a:rPr kumimoji="1" lang="ja-JP" altLang="ja-JP" sz="1100">
              <a:solidFill>
                <a:schemeClr val="dk1"/>
              </a:solidFill>
              <a:effectLst/>
              <a:latin typeface="+mn-lt"/>
              <a:ea typeface="+mn-ea"/>
              <a:cs typeface="+mn-cs"/>
            </a:rPr>
            <a:t>　今後も引き続き指標の推移を注視しながら、健全財政の堅持に努めます。</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24" name="テキスト ボックス 423">
          <a:extLst>
            <a:ext uri="{FF2B5EF4-FFF2-40B4-BE49-F238E27FC236}">
              <a16:creationId xmlns:a16="http://schemas.microsoft.com/office/drawing/2014/main" id="{00000000-0008-0000-0400-0000A8010000}"/>
            </a:ext>
          </a:extLst>
        </xdr:cNvPr>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26" name="テキスト ボックス 425">
          <a:extLst>
            <a:ext uri="{FF2B5EF4-FFF2-40B4-BE49-F238E27FC236}">
              <a16:creationId xmlns:a16="http://schemas.microsoft.com/office/drawing/2014/main" id="{00000000-0008-0000-0400-0000AA010000}"/>
            </a:ext>
          </a:extLst>
        </xdr:cNvPr>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9" name="公債費以外グラフ枠">
          <a:extLst>
            <a:ext uri="{FF2B5EF4-FFF2-40B4-BE49-F238E27FC236}">
              <a16:creationId xmlns:a16="http://schemas.microsoft.com/office/drawing/2014/main" id="{00000000-0008-0000-0400-0000AD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12700</xdr:rowOff>
    </xdr:from>
    <xdr:to>
      <xdr:col>82</xdr:col>
      <xdr:colOff>107950</xdr:colOff>
      <xdr:row>80</xdr:row>
      <xdr:rowOff>154214</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flipV="1">
          <a:off x="16510000" y="12357100"/>
          <a:ext cx="0" cy="15131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126291</xdr:rowOff>
    </xdr:from>
    <xdr:ext cx="762000" cy="259045"/>
    <xdr:sp macro="" textlink="">
      <xdr:nvSpPr>
        <xdr:cNvPr id="431" name="公債費以外最小値テキスト">
          <a:extLst>
            <a:ext uri="{FF2B5EF4-FFF2-40B4-BE49-F238E27FC236}">
              <a16:creationId xmlns:a16="http://schemas.microsoft.com/office/drawing/2014/main" id="{00000000-0008-0000-0400-0000AF010000}"/>
            </a:ext>
          </a:extLst>
        </xdr:cNvPr>
        <xdr:cNvSpPr txBox="1"/>
      </xdr:nvSpPr>
      <xdr:spPr>
        <a:xfrm>
          <a:off x="16598900" y="13842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154214</xdr:rowOff>
    </xdr:from>
    <xdr:to>
      <xdr:col>82</xdr:col>
      <xdr:colOff>196850</xdr:colOff>
      <xdr:row>80</xdr:row>
      <xdr:rowOff>154214</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6421100" y="13870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70</xdr:row>
      <xdr:rowOff>99077</xdr:rowOff>
    </xdr:from>
    <xdr:ext cx="762000" cy="259045"/>
    <xdr:sp macro="" textlink="">
      <xdr:nvSpPr>
        <xdr:cNvPr id="433" name="公債費以外最大値テキスト">
          <a:extLst>
            <a:ext uri="{FF2B5EF4-FFF2-40B4-BE49-F238E27FC236}">
              <a16:creationId xmlns:a16="http://schemas.microsoft.com/office/drawing/2014/main" id="{00000000-0008-0000-0400-0000B1010000}"/>
            </a:ext>
          </a:extLst>
        </xdr:cNvPr>
        <xdr:cNvSpPr txBox="1"/>
      </xdr:nvSpPr>
      <xdr:spPr>
        <a:xfrm>
          <a:off x="16598900" y="1210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12700</xdr:rowOff>
    </xdr:from>
    <xdr:to>
      <xdr:col>82</xdr:col>
      <xdr:colOff>196850</xdr:colOff>
      <xdr:row>72</xdr:row>
      <xdr:rowOff>12700</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a:off x="16421100" y="1235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74</xdr:row>
      <xdr:rowOff>83457</xdr:rowOff>
    </xdr:from>
    <xdr:to>
      <xdr:col>82</xdr:col>
      <xdr:colOff>107950</xdr:colOff>
      <xdr:row>78</xdr:row>
      <xdr:rowOff>39914</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5671800" y="12770757"/>
          <a:ext cx="838200" cy="642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90006</xdr:rowOff>
    </xdr:from>
    <xdr:ext cx="762000" cy="259045"/>
    <xdr:sp macro="" textlink="">
      <xdr:nvSpPr>
        <xdr:cNvPr id="436" name="公債費以外平均値テキスト">
          <a:extLst>
            <a:ext uri="{FF2B5EF4-FFF2-40B4-BE49-F238E27FC236}">
              <a16:creationId xmlns:a16="http://schemas.microsoft.com/office/drawing/2014/main" id="{00000000-0008-0000-0400-0000B4010000}"/>
            </a:ext>
          </a:extLst>
        </xdr:cNvPr>
        <xdr:cNvSpPr txBox="1"/>
      </xdr:nvSpPr>
      <xdr:spPr>
        <a:xfrm>
          <a:off x="16598900" y="131202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73479</xdr:rowOff>
    </xdr:from>
    <xdr:to>
      <xdr:col>82</xdr:col>
      <xdr:colOff>158750</xdr:colOff>
      <xdr:row>78</xdr:row>
      <xdr:rowOff>3629</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6459200" y="13275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83457</xdr:rowOff>
    </xdr:from>
    <xdr:to>
      <xdr:col>78</xdr:col>
      <xdr:colOff>69850</xdr:colOff>
      <xdr:row>78</xdr:row>
      <xdr:rowOff>148771</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flipV="1">
          <a:off x="14782800" y="12770757"/>
          <a:ext cx="889000" cy="751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155121</xdr:rowOff>
    </xdr:from>
    <xdr:to>
      <xdr:col>78</xdr:col>
      <xdr:colOff>120650</xdr:colOff>
      <xdr:row>76</xdr:row>
      <xdr:rowOff>85271</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5621000" y="13013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70048</xdr:rowOff>
    </xdr:from>
    <xdr:ext cx="7366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5290800" y="131002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37193</xdr:rowOff>
    </xdr:from>
    <xdr:to>
      <xdr:col>73</xdr:col>
      <xdr:colOff>180975</xdr:colOff>
      <xdr:row>78</xdr:row>
      <xdr:rowOff>148771</xdr:rowOff>
    </xdr:to>
    <xdr:cxnSp macro="">
      <xdr:nvCxnSpPr>
        <xdr:cNvPr id="441" name="直線コネクタ 440">
          <a:extLst>
            <a:ext uri="{FF2B5EF4-FFF2-40B4-BE49-F238E27FC236}">
              <a16:creationId xmlns:a16="http://schemas.microsoft.com/office/drawing/2014/main" id="{00000000-0008-0000-0400-0000B9010000}"/>
            </a:ext>
          </a:extLst>
        </xdr:cNvPr>
        <xdr:cNvCxnSpPr/>
      </xdr:nvCxnSpPr>
      <xdr:spPr>
        <a:xfrm>
          <a:off x="13893800" y="13238843"/>
          <a:ext cx="889000" cy="283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160564</xdr:rowOff>
    </xdr:from>
    <xdr:to>
      <xdr:col>74</xdr:col>
      <xdr:colOff>31750</xdr:colOff>
      <xdr:row>78</xdr:row>
      <xdr:rowOff>90714</xdr:rowOff>
    </xdr:to>
    <xdr:sp macro="" textlink="">
      <xdr:nvSpPr>
        <xdr:cNvPr id="442" name="フローチャート: 判断 441">
          <a:extLst>
            <a:ext uri="{FF2B5EF4-FFF2-40B4-BE49-F238E27FC236}">
              <a16:creationId xmlns:a16="http://schemas.microsoft.com/office/drawing/2014/main" id="{00000000-0008-0000-0400-0000BA010000}"/>
            </a:ext>
          </a:extLst>
        </xdr:cNvPr>
        <xdr:cNvSpPr/>
      </xdr:nvSpPr>
      <xdr:spPr>
        <a:xfrm>
          <a:off x="14732000" y="13362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100891</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4401800" y="13131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165100</xdr:rowOff>
    </xdr:from>
    <xdr:to>
      <xdr:col>69</xdr:col>
      <xdr:colOff>92075</xdr:colOff>
      <xdr:row>77</xdr:row>
      <xdr:rowOff>37193</xdr:rowOff>
    </xdr:to>
    <xdr:cxnSp macro="">
      <xdr:nvCxnSpPr>
        <xdr:cNvPr id="444" name="直線コネクタ 443">
          <a:extLst>
            <a:ext uri="{FF2B5EF4-FFF2-40B4-BE49-F238E27FC236}">
              <a16:creationId xmlns:a16="http://schemas.microsoft.com/office/drawing/2014/main" id="{00000000-0008-0000-0400-0000BC010000}"/>
            </a:ext>
          </a:extLst>
        </xdr:cNvPr>
        <xdr:cNvCxnSpPr/>
      </xdr:nvCxnSpPr>
      <xdr:spPr>
        <a:xfrm>
          <a:off x="13004800" y="13195300"/>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32657</xdr:rowOff>
    </xdr:from>
    <xdr:to>
      <xdr:col>69</xdr:col>
      <xdr:colOff>142875</xdr:colOff>
      <xdr:row>78</xdr:row>
      <xdr:rowOff>134257</xdr:rowOff>
    </xdr:to>
    <xdr:sp macro="" textlink="">
      <xdr:nvSpPr>
        <xdr:cNvPr id="445" name="フローチャート: 判断 444">
          <a:extLst>
            <a:ext uri="{FF2B5EF4-FFF2-40B4-BE49-F238E27FC236}">
              <a16:creationId xmlns:a16="http://schemas.microsoft.com/office/drawing/2014/main" id="{00000000-0008-0000-0400-0000BD010000}"/>
            </a:ext>
          </a:extLst>
        </xdr:cNvPr>
        <xdr:cNvSpPr/>
      </xdr:nvSpPr>
      <xdr:spPr>
        <a:xfrm>
          <a:off x="13843000" y="1340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119034</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3512800" y="1349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117021</xdr:rowOff>
    </xdr:from>
    <xdr:to>
      <xdr:col>65</xdr:col>
      <xdr:colOff>53975</xdr:colOff>
      <xdr:row>78</xdr:row>
      <xdr:rowOff>47171</xdr:rowOff>
    </xdr:to>
    <xdr:sp macro="" textlink="">
      <xdr:nvSpPr>
        <xdr:cNvPr id="447" name="フローチャート: 判断 446">
          <a:extLst>
            <a:ext uri="{FF2B5EF4-FFF2-40B4-BE49-F238E27FC236}">
              <a16:creationId xmlns:a16="http://schemas.microsoft.com/office/drawing/2014/main" id="{00000000-0008-0000-0400-0000BF010000}"/>
            </a:ext>
          </a:extLst>
        </xdr:cNvPr>
        <xdr:cNvSpPr/>
      </xdr:nvSpPr>
      <xdr:spPr>
        <a:xfrm>
          <a:off x="12954000" y="1331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31948</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2623800" y="13405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160564</xdr:rowOff>
    </xdr:from>
    <xdr:to>
      <xdr:col>82</xdr:col>
      <xdr:colOff>158750</xdr:colOff>
      <xdr:row>78</xdr:row>
      <xdr:rowOff>90714</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6459200" y="13362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132641</xdr:rowOff>
    </xdr:from>
    <xdr:ext cx="762000" cy="259045"/>
    <xdr:sp macro="" textlink="">
      <xdr:nvSpPr>
        <xdr:cNvPr id="455" name="公債費以外該当値テキスト">
          <a:extLst>
            <a:ext uri="{FF2B5EF4-FFF2-40B4-BE49-F238E27FC236}">
              <a16:creationId xmlns:a16="http://schemas.microsoft.com/office/drawing/2014/main" id="{00000000-0008-0000-0400-0000C7010000}"/>
            </a:ext>
          </a:extLst>
        </xdr:cNvPr>
        <xdr:cNvSpPr txBox="1"/>
      </xdr:nvSpPr>
      <xdr:spPr>
        <a:xfrm>
          <a:off x="16598900" y="13334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74</xdr:row>
      <xdr:rowOff>32657</xdr:rowOff>
    </xdr:from>
    <xdr:to>
      <xdr:col>78</xdr:col>
      <xdr:colOff>120650</xdr:colOff>
      <xdr:row>74</xdr:row>
      <xdr:rowOff>134257</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5621000" y="12719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72</xdr:row>
      <xdr:rowOff>144434</xdr:rowOff>
    </xdr:from>
    <xdr:ext cx="7366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5290800" y="124888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97971</xdr:rowOff>
    </xdr:from>
    <xdr:to>
      <xdr:col>74</xdr:col>
      <xdr:colOff>31750</xdr:colOff>
      <xdr:row>79</xdr:row>
      <xdr:rowOff>28121</xdr:rowOff>
    </xdr:to>
    <xdr:sp macro="" textlink="">
      <xdr:nvSpPr>
        <xdr:cNvPr id="458" name="楕円 457">
          <a:extLst>
            <a:ext uri="{FF2B5EF4-FFF2-40B4-BE49-F238E27FC236}">
              <a16:creationId xmlns:a16="http://schemas.microsoft.com/office/drawing/2014/main" id="{00000000-0008-0000-0400-0000CA010000}"/>
            </a:ext>
          </a:extLst>
        </xdr:cNvPr>
        <xdr:cNvSpPr/>
      </xdr:nvSpPr>
      <xdr:spPr>
        <a:xfrm>
          <a:off x="14732000" y="13471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12898</xdr:rowOff>
    </xdr:from>
    <xdr:ext cx="762000" cy="259045"/>
    <xdr:sp macro="" textlink="">
      <xdr:nvSpPr>
        <xdr:cNvPr id="459" name="テキスト ボックス 458">
          <a:extLst>
            <a:ext uri="{FF2B5EF4-FFF2-40B4-BE49-F238E27FC236}">
              <a16:creationId xmlns:a16="http://schemas.microsoft.com/office/drawing/2014/main" id="{00000000-0008-0000-0400-0000CB010000}"/>
            </a:ext>
          </a:extLst>
        </xdr:cNvPr>
        <xdr:cNvSpPr txBox="1"/>
      </xdr:nvSpPr>
      <xdr:spPr>
        <a:xfrm>
          <a:off x="14401800" y="13557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157843</xdr:rowOff>
    </xdr:from>
    <xdr:to>
      <xdr:col>69</xdr:col>
      <xdr:colOff>142875</xdr:colOff>
      <xdr:row>77</xdr:row>
      <xdr:rowOff>87993</xdr:rowOff>
    </xdr:to>
    <xdr:sp macro="" textlink="">
      <xdr:nvSpPr>
        <xdr:cNvPr id="460" name="楕円 459">
          <a:extLst>
            <a:ext uri="{FF2B5EF4-FFF2-40B4-BE49-F238E27FC236}">
              <a16:creationId xmlns:a16="http://schemas.microsoft.com/office/drawing/2014/main" id="{00000000-0008-0000-0400-0000CC010000}"/>
            </a:ext>
          </a:extLst>
        </xdr:cNvPr>
        <xdr:cNvSpPr/>
      </xdr:nvSpPr>
      <xdr:spPr>
        <a:xfrm>
          <a:off x="13843000" y="13188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98170</xdr:rowOff>
    </xdr:from>
    <xdr:ext cx="762000" cy="259045"/>
    <xdr:sp macro="" textlink="">
      <xdr:nvSpPr>
        <xdr:cNvPr id="461" name="テキスト ボックス 460">
          <a:extLst>
            <a:ext uri="{FF2B5EF4-FFF2-40B4-BE49-F238E27FC236}">
              <a16:creationId xmlns:a16="http://schemas.microsoft.com/office/drawing/2014/main" id="{00000000-0008-0000-0400-0000CD010000}"/>
            </a:ext>
          </a:extLst>
        </xdr:cNvPr>
        <xdr:cNvSpPr txBox="1"/>
      </xdr:nvSpPr>
      <xdr:spPr>
        <a:xfrm>
          <a:off x="13512800" y="1295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114300</xdr:rowOff>
    </xdr:from>
    <xdr:to>
      <xdr:col>65</xdr:col>
      <xdr:colOff>53975</xdr:colOff>
      <xdr:row>77</xdr:row>
      <xdr:rowOff>44450</xdr:rowOff>
    </xdr:to>
    <xdr:sp macro="" textlink="">
      <xdr:nvSpPr>
        <xdr:cNvPr id="462" name="楕円 461">
          <a:extLst>
            <a:ext uri="{FF2B5EF4-FFF2-40B4-BE49-F238E27FC236}">
              <a16:creationId xmlns:a16="http://schemas.microsoft.com/office/drawing/2014/main" id="{00000000-0008-0000-0400-0000CE010000}"/>
            </a:ext>
          </a:extLst>
        </xdr:cNvPr>
        <xdr:cNvSpPr/>
      </xdr:nvSpPr>
      <xdr:spPr>
        <a:xfrm>
          <a:off x="12954000" y="1314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54627</xdr:rowOff>
    </xdr:from>
    <xdr:ext cx="762000" cy="259045"/>
    <xdr:sp macro="" textlink="">
      <xdr:nvSpPr>
        <xdr:cNvPr id="463" name="テキスト ボックス 462">
          <a:extLst>
            <a:ext uri="{FF2B5EF4-FFF2-40B4-BE49-F238E27FC236}">
              <a16:creationId xmlns:a16="http://schemas.microsoft.com/office/drawing/2014/main" id="{00000000-0008-0000-0400-0000CF010000}"/>
            </a:ext>
          </a:extLst>
        </xdr:cNvPr>
        <xdr:cNvSpPr txBox="1"/>
      </xdr:nvSpPr>
      <xdr:spPr>
        <a:xfrm>
          <a:off x="12623800" y="1291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千葉県浦安市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13</xdr:row>
      <xdr:rowOff>13805</xdr:rowOff>
    </xdr:from>
    <xdr:to>
      <xdr:col>29</xdr:col>
      <xdr:colOff>127000</xdr:colOff>
      <xdr:row>20</xdr:row>
      <xdr:rowOff>83299</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290280"/>
          <a:ext cx="0" cy="126964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55376</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532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49,897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83299</xdr:rowOff>
    </xdr:from>
    <xdr:to>
      <xdr:col>30</xdr:col>
      <xdr:colOff>25400</xdr:colOff>
      <xdr:row>20</xdr:row>
      <xdr:rowOff>83299</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55992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100182</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2033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13</xdr:row>
      <xdr:rowOff>13805</xdr:rowOff>
    </xdr:from>
    <xdr:to>
      <xdr:col>30</xdr:col>
      <xdr:colOff>25400</xdr:colOff>
      <xdr:row>13</xdr:row>
      <xdr:rowOff>13805</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29028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14</xdr:row>
      <xdr:rowOff>21730</xdr:rowOff>
    </xdr:from>
    <xdr:to>
      <xdr:col>29</xdr:col>
      <xdr:colOff>127000</xdr:colOff>
      <xdr:row>14</xdr:row>
      <xdr:rowOff>49200</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a:off x="5003800" y="2469655"/>
          <a:ext cx="647700" cy="274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164749</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95557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21222</xdr:rowOff>
    </xdr:from>
    <xdr:to>
      <xdr:col>29</xdr:col>
      <xdr:colOff>177800</xdr:colOff>
      <xdr:row>17</xdr:row>
      <xdr:rowOff>122822</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9834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13</xdr:row>
      <xdr:rowOff>154318</xdr:rowOff>
    </xdr:from>
    <xdr:to>
      <xdr:col>26</xdr:col>
      <xdr:colOff>50800</xdr:colOff>
      <xdr:row>14</xdr:row>
      <xdr:rowOff>21730</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a:off x="4305300" y="2430793"/>
          <a:ext cx="698500" cy="388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38176</xdr:rowOff>
    </xdr:from>
    <xdr:to>
      <xdr:col>26</xdr:col>
      <xdr:colOff>101600</xdr:colOff>
      <xdr:row>17</xdr:row>
      <xdr:rowOff>139776</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30004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124553</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30868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13</xdr:row>
      <xdr:rowOff>81013</xdr:rowOff>
    </xdr:from>
    <xdr:to>
      <xdr:col>22</xdr:col>
      <xdr:colOff>114300</xdr:colOff>
      <xdr:row>13</xdr:row>
      <xdr:rowOff>154318</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a:off x="3606800" y="2357488"/>
          <a:ext cx="698500" cy="733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47815</xdr:rowOff>
    </xdr:from>
    <xdr:to>
      <xdr:col>22</xdr:col>
      <xdr:colOff>165100</xdr:colOff>
      <xdr:row>17</xdr:row>
      <xdr:rowOff>149415</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30100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134192</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3096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13</xdr:row>
      <xdr:rowOff>66954</xdr:rowOff>
    </xdr:from>
    <xdr:to>
      <xdr:col>18</xdr:col>
      <xdr:colOff>177800</xdr:colOff>
      <xdr:row>13</xdr:row>
      <xdr:rowOff>81013</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a:off x="2908300" y="2343429"/>
          <a:ext cx="698500" cy="140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91973</xdr:rowOff>
    </xdr:from>
    <xdr:to>
      <xdr:col>19</xdr:col>
      <xdr:colOff>38100</xdr:colOff>
      <xdr:row>18</xdr:row>
      <xdr:rowOff>22123</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30542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6900</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3140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116091</xdr:rowOff>
    </xdr:from>
    <xdr:to>
      <xdr:col>15</xdr:col>
      <xdr:colOff>101600</xdr:colOff>
      <xdr:row>18</xdr:row>
      <xdr:rowOff>46241</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0783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31018</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3164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13</xdr:row>
      <xdr:rowOff>169850</xdr:rowOff>
    </xdr:from>
    <xdr:to>
      <xdr:col>29</xdr:col>
      <xdr:colOff>177800</xdr:colOff>
      <xdr:row>14</xdr:row>
      <xdr:rowOff>100000</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4463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14927</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291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13</xdr:row>
      <xdr:rowOff>142380</xdr:rowOff>
    </xdr:from>
    <xdr:to>
      <xdr:col>26</xdr:col>
      <xdr:colOff>101600</xdr:colOff>
      <xdr:row>14</xdr:row>
      <xdr:rowOff>72530</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4188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12</xdr:row>
      <xdr:rowOff>82707</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1877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13</xdr:row>
      <xdr:rowOff>103518</xdr:rowOff>
    </xdr:from>
    <xdr:to>
      <xdr:col>22</xdr:col>
      <xdr:colOff>165100</xdr:colOff>
      <xdr:row>14</xdr:row>
      <xdr:rowOff>33668</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3799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12</xdr:row>
      <xdr:rowOff>43845</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148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13</xdr:row>
      <xdr:rowOff>30213</xdr:rowOff>
    </xdr:from>
    <xdr:to>
      <xdr:col>19</xdr:col>
      <xdr:colOff>38100</xdr:colOff>
      <xdr:row>13</xdr:row>
      <xdr:rowOff>131813</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3066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11</xdr:row>
      <xdr:rowOff>141990</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075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13</xdr:row>
      <xdr:rowOff>16154</xdr:rowOff>
    </xdr:from>
    <xdr:to>
      <xdr:col>15</xdr:col>
      <xdr:colOff>101600</xdr:colOff>
      <xdr:row>13</xdr:row>
      <xdr:rowOff>117754</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2926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11</xdr:row>
      <xdr:rowOff>127931</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061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a:extLst>
            <a:ext uri="{FF2B5EF4-FFF2-40B4-BE49-F238E27FC236}">
              <a16:creationId xmlns:a16="http://schemas.microsoft.com/office/drawing/2014/main" id="{00000000-0008-0000-0500-000069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167577</xdr:rowOff>
    </xdr:from>
    <xdr:to>
      <xdr:col>29</xdr:col>
      <xdr:colOff>127000</xdr:colOff>
      <xdr:row>37</xdr:row>
      <xdr:rowOff>180416</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flipV="1">
          <a:off x="5651500" y="6092127"/>
          <a:ext cx="0" cy="121298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152493</xdr:rowOff>
    </xdr:from>
    <xdr:ext cx="762000" cy="259045"/>
    <xdr:sp macro="" textlink="">
      <xdr:nvSpPr>
        <xdr:cNvPr id="107" name="人口1人当たり決算額の推移最小値テキスト445">
          <a:extLst>
            <a:ext uri="{FF2B5EF4-FFF2-40B4-BE49-F238E27FC236}">
              <a16:creationId xmlns:a16="http://schemas.microsoft.com/office/drawing/2014/main" id="{00000000-0008-0000-0500-00006B000000}"/>
            </a:ext>
          </a:extLst>
        </xdr:cNvPr>
        <xdr:cNvSpPr txBox="1"/>
      </xdr:nvSpPr>
      <xdr:spPr>
        <a:xfrm>
          <a:off x="5740400" y="7277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180416</xdr:rowOff>
    </xdr:from>
    <xdr:to>
      <xdr:col>30</xdr:col>
      <xdr:colOff>25400</xdr:colOff>
      <xdr:row>37</xdr:row>
      <xdr:rowOff>180416</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730511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82504</xdr:rowOff>
    </xdr:from>
    <xdr:ext cx="762000" cy="259045"/>
    <xdr:sp macro="" textlink="">
      <xdr:nvSpPr>
        <xdr:cNvPr id="109" name="人口1人当たり決算額の推移最大値テキスト445">
          <a:extLst>
            <a:ext uri="{FF2B5EF4-FFF2-40B4-BE49-F238E27FC236}">
              <a16:creationId xmlns:a16="http://schemas.microsoft.com/office/drawing/2014/main" id="{00000000-0008-0000-0500-00006D000000}"/>
            </a:ext>
          </a:extLst>
        </xdr:cNvPr>
        <xdr:cNvSpPr txBox="1"/>
      </xdr:nvSpPr>
      <xdr:spPr>
        <a:xfrm>
          <a:off x="5740400" y="5835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167577</xdr:rowOff>
    </xdr:from>
    <xdr:to>
      <xdr:col>30</xdr:col>
      <xdr:colOff>25400</xdr:colOff>
      <xdr:row>33</xdr:row>
      <xdr:rowOff>167577</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609212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95910</xdr:rowOff>
    </xdr:from>
    <xdr:to>
      <xdr:col>29</xdr:col>
      <xdr:colOff>127000</xdr:colOff>
      <xdr:row>34</xdr:row>
      <xdr:rowOff>211849</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003800" y="6363360"/>
          <a:ext cx="647700" cy="1159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203306</xdr:rowOff>
    </xdr:from>
    <xdr:ext cx="762000" cy="259045"/>
    <xdr:sp macro="" textlink="">
      <xdr:nvSpPr>
        <xdr:cNvPr id="112" name="人口1人当たり決算額の推移平均値テキスト445">
          <a:extLst>
            <a:ext uri="{FF2B5EF4-FFF2-40B4-BE49-F238E27FC236}">
              <a16:creationId xmlns:a16="http://schemas.microsoft.com/office/drawing/2014/main" id="{00000000-0008-0000-0500-000070000000}"/>
            </a:ext>
          </a:extLst>
        </xdr:cNvPr>
        <xdr:cNvSpPr txBox="1"/>
      </xdr:nvSpPr>
      <xdr:spPr>
        <a:xfrm>
          <a:off x="5740400" y="681365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231229</xdr:rowOff>
    </xdr:from>
    <xdr:to>
      <xdr:col>29</xdr:col>
      <xdr:colOff>177800</xdr:colOff>
      <xdr:row>35</xdr:row>
      <xdr:rowOff>332829</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5600700" y="684157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95910</xdr:rowOff>
    </xdr:from>
    <xdr:to>
      <xdr:col>26</xdr:col>
      <xdr:colOff>50800</xdr:colOff>
      <xdr:row>34</xdr:row>
      <xdr:rowOff>180835</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4305300" y="6363360"/>
          <a:ext cx="698500" cy="849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252488</xdr:rowOff>
    </xdr:from>
    <xdr:to>
      <xdr:col>26</xdr:col>
      <xdr:colOff>101600</xdr:colOff>
      <xdr:row>36</xdr:row>
      <xdr:rowOff>11188</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953000" y="68628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338865</xdr:rowOff>
    </xdr:from>
    <xdr:ext cx="7366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4622800" y="69492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23254</xdr:rowOff>
    </xdr:from>
    <xdr:to>
      <xdr:col>22</xdr:col>
      <xdr:colOff>114300</xdr:colOff>
      <xdr:row>34</xdr:row>
      <xdr:rowOff>180835</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3606800" y="6290704"/>
          <a:ext cx="698500" cy="1575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278854</xdr:rowOff>
    </xdr:from>
    <xdr:to>
      <xdr:col>22</xdr:col>
      <xdr:colOff>165100</xdr:colOff>
      <xdr:row>36</xdr:row>
      <xdr:rowOff>37554</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254500" y="68892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22331</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924300" y="6975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23254</xdr:rowOff>
    </xdr:from>
    <xdr:to>
      <xdr:col>18</xdr:col>
      <xdr:colOff>177800</xdr:colOff>
      <xdr:row>34</xdr:row>
      <xdr:rowOff>217144</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flipV="1">
          <a:off x="2908300" y="6290704"/>
          <a:ext cx="698500" cy="1938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267348</xdr:rowOff>
    </xdr:from>
    <xdr:to>
      <xdr:col>19</xdr:col>
      <xdr:colOff>38100</xdr:colOff>
      <xdr:row>36</xdr:row>
      <xdr:rowOff>26048</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3556000" y="68776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10825</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225800" y="69640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279044</xdr:rowOff>
    </xdr:from>
    <xdr:to>
      <xdr:col>15</xdr:col>
      <xdr:colOff>101600</xdr:colOff>
      <xdr:row>36</xdr:row>
      <xdr:rowOff>37744</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2857500" y="68893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22521</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2527300" y="6975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161049</xdr:rowOff>
    </xdr:from>
    <xdr:to>
      <xdr:col>29</xdr:col>
      <xdr:colOff>177800</xdr:colOff>
      <xdr:row>34</xdr:row>
      <xdr:rowOff>262649</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5600700" y="64284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6126</xdr:rowOff>
    </xdr:from>
    <xdr:ext cx="762000" cy="259045"/>
    <xdr:sp macro="" textlink="">
      <xdr:nvSpPr>
        <xdr:cNvPr id="131" name="人口1人当たり決算額の推移該当値テキスト445">
          <a:extLst>
            <a:ext uri="{FF2B5EF4-FFF2-40B4-BE49-F238E27FC236}">
              <a16:creationId xmlns:a16="http://schemas.microsoft.com/office/drawing/2014/main" id="{00000000-0008-0000-0500-000083000000}"/>
            </a:ext>
          </a:extLst>
        </xdr:cNvPr>
        <xdr:cNvSpPr txBox="1"/>
      </xdr:nvSpPr>
      <xdr:spPr>
        <a:xfrm>
          <a:off x="5740400" y="62735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45110</xdr:rowOff>
    </xdr:from>
    <xdr:to>
      <xdr:col>26</xdr:col>
      <xdr:colOff>101600</xdr:colOff>
      <xdr:row>34</xdr:row>
      <xdr:rowOff>146710</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953000" y="63125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156887</xdr:rowOff>
    </xdr:from>
    <xdr:ext cx="7366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622800" y="6081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130035</xdr:rowOff>
    </xdr:from>
    <xdr:to>
      <xdr:col>22</xdr:col>
      <xdr:colOff>165100</xdr:colOff>
      <xdr:row>34</xdr:row>
      <xdr:rowOff>231635</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254500" y="63974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241812</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924300" y="6166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33</xdr:row>
      <xdr:rowOff>315354</xdr:rowOff>
    </xdr:from>
    <xdr:to>
      <xdr:col>19</xdr:col>
      <xdr:colOff>38100</xdr:colOff>
      <xdr:row>34</xdr:row>
      <xdr:rowOff>74054</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3556000" y="62399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84231</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225800" y="6008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166344</xdr:rowOff>
    </xdr:from>
    <xdr:to>
      <xdr:col>15</xdr:col>
      <xdr:colOff>101600</xdr:colOff>
      <xdr:row>34</xdr:row>
      <xdr:rowOff>267945</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2857500" y="6433794"/>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278121</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2527300" y="6202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千葉県浦安市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169,552
165,422
17.30
71,262,346
68,870,969
1,532,462
45,083,171
28,813,766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7.5
29.8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55151</xdr:rowOff>
    </xdr:from>
    <xdr:to>
      <xdr:col>24</xdr:col>
      <xdr:colOff>62865</xdr:colOff>
      <xdr:row>38</xdr:row>
      <xdr:rowOff>86208</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370101"/>
          <a:ext cx="1270" cy="12312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90035</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605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86208</xdr:rowOff>
    </xdr:from>
    <xdr:to>
      <xdr:col>24</xdr:col>
      <xdr:colOff>152400</xdr:colOff>
      <xdr:row>38</xdr:row>
      <xdr:rowOff>86208</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601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1828</xdr:rowOff>
    </xdr:from>
    <xdr:ext cx="534377"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145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55151</xdr:rowOff>
    </xdr:from>
    <xdr:to>
      <xdr:col>24</xdr:col>
      <xdr:colOff>152400</xdr:colOff>
      <xdr:row>31</xdr:row>
      <xdr:rowOff>55151</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3701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37124</xdr:rowOff>
    </xdr:from>
    <xdr:to>
      <xdr:col>24</xdr:col>
      <xdr:colOff>63500</xdr:colOff>
      <xdr:row>32</xdr:row>
      <xdr:rowOff>65046</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a:off x="3797300" y="5523524"/>
          <a:ext cx="838200" cy="27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2894</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60036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24467</xdr:rowOff>
    </xdr:from>
    <xdr:to>
      <xdr:col>24</xdr:col>
      <xdr:colOff>114300</xdr:colOff>
      <xdr:row>35</xdr:row>
      <xdr:rowOff>126067</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025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18444</xdr:rowOff>
    </xdr:from>
    <xdr:to>
      <xdr:col>19</xdr:col>
      <xdr:colOff>177800</xdr:colOff>
      <xdr:row>32</xdr:row>
      <xdr:rowOff>37124</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a:off x="2908300" y="5504844"/>
          <a:ext cx="889000" cy="18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43376</xdr:rowOff>
    </xdr:from>
    <xdr:to>
      <xdr:col>20</xdr:col>
      <xdr:colOff>38100</xdr:colOff>
      <xdr:row>35</xdr:row>
      <xdr:rowOff>144976</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044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136103</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6136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18444</xdr:rowOff>
    </xdr:from>
    <xdr:to>
      <xdr:col>15</xdr:col>
      <xdr:colOff>50800</xdr:colOff>
      <xdr:row>34</xdr:row>
      <xdr:rowOff>28698</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5504844"/>
          <a:ext cx="889000" cy="353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57908</xdr:rowOff>
    </xdr:from>
    <xdr:to>
      <xdr:col>15</xdr:col>
      <xdr:colOff>101600</xdr:colOff>
      <xdr:row>35</xdr:row>
      <xdr:rowOff>159508</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058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150635</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6151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28698</xdr:rowOff>
    </xdr:from>
    <xdr:to>
      <xdr:col>10</xdr:col>
      <xdr:colOff>114300</xdr:colOff>
      <xdr:row>34</xdr:row>
      <xdr:rowOff>144697</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flipV="1">
          <a:off x="1130300" y="5857998"/>
          <a:ext cx="889000" cy="115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33220</xdr:rowOff>
    </xdr:from>
    <xdr:to>
      <xdr:col>10</xdr:col>
      <xdr:colOff>165100</xdr:colOff>
      <xdr:row>36</xdr:row>
      <xdr:rowOff>134820</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205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125947</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6298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37367</xdr:rowOff>
    </xdr:from>
    <xdr:to>
      <xdr:col>6</xdr:col>
      <xdr:colOff>38100</xdr:colOff>
      <xdr:row>36</xdr:row>
      <xdr:rowOff>138967</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209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130094</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6302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14246</xdr:rowOff>
    </xdr:from>
    <xdr:to>
      <xdr:col>24</xdr:col>
      <xdr:colOff>114300</xdr:colOff>
      <xdr:row>32</xdr:row>
      <xdr:rowOff>115846</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5500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37123</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5352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31</xdr:row>
      <xdr:rowOff>157774</xdr:rowOff>
    </xdr:from>
    <xdr:to>
      <xdr:col>20</xdr:col>
      <xdr:colOff>38100</xdr:colOff>
      <xdr:row>32</xdr:row>
      <xdr:rowOff>87924</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5472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30</xdr:row>
      <xdr:rowOff>104451</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5247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31</xdr:row>
      <xdr:rowOff>139094</xdr:rowOff>
    </xdr:from>
    <xdr:to>
      <xdr:col>15</xdr:col>
      <xdr:colOff>101600</xdr:colOff>
      <xdr:row>32</xdr:row>
      <xdr:rowOff>69244</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5454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30</xdr:row>
      <xdr:rowOff>85771</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5229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149348</xdr:rowOff>
    </xdr:from>
    <xdr:to>
      <xdr:col>10</xdr:col>
      <xdr:colOff>165100</xdr:colOff>
      <xdr:row>34</xdr:row>
      <xdr:rowOff>79498</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5807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32</xdr:row>
      <xdr:rowOff>96025</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5582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93897</xdr:rowOff>
    </xdr:from>
    <xdr:to>
      <xdr:col>6</xdr:col>
      <xdr:colOff>38100</xdr:colOff>
      <xdr:row>35</xdr:row>
      <xdr:rowOff>24047</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5923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40574</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5698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48793</xdr:rowOff>
    </xdr:from>
    <xdr:to>
      <xdr:col>24</xdr:col>
      <xdr:colOff>62865</xdr:colOff>
      <xdr:row>59</xdr:row>
      <xdr:rowOff>31896</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633595" y="8621293"/>
          <a:ext cx="1270" cy="15261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35723</xdr:rowOff>
    </xdr:from>
    <xdr:ext cx="534377" cy="259045"/>
    <xdr:sp macro=""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686300" y="10151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40,659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31896</xdr:rowOff>
    </xdr:from>
    <xdr:to>
      <xdr:col>24</xdr:col>
      <xdr:colOff>152400</xdr:colOff>
      <xdr:row>59</xdr:row>
      <xdr:rowOff>31896</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10147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166920</xdr:rowOff>
    </xdr:from>
    <xdr:ext cx="599010" cy="259045"/>
    <xdr:sp macro=""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686300" y="83965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48793</xdr:rowOff>
    </xdr:from>
    <xdr:to>
      <xdr:col>24</xdr:col>
      <xdr:colOff>152400</xdr:colOff>
      <xdr:row>50</xdr:row>
      <xdr:rowOff>48793</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8621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50</xdr:row>
      <xdr:rowOff>142557</xdr:rowOff>
    </xdr:from>
    <xdr:to>
      <xdr:col>24</xdr:col>
      <xdr:colOff>63500</xdr:colOff>
      <xdr:row>51</xdr:row>
      <xdr:rowOff>26429</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3797300" y="8715057"/>
          <a:ext cx="838200" cy="55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95235</xdr:rowOff>
    </xdr:from>
    <xdr:ext cx="534377" cy="259045"/>
    <xdr:sp macro=""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686300" y="95249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116808</xdr:rowOff>
    </xdr:from>
    <xdr:to>
      <xdr:col>24</xdr:col>
      <xdr:colOff>114300</xdr:colOff>
      <xdr:row>56</xdr:row>
      <xdr:rowOff>46958</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4584700" y="9546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51</xdr:row>
      <xdr:rowOff>26429</xdr:rowOff>
    </xdr:from>
    <xdr:to>
      <xdr:col>19</xdr:col>
      <xdr:colOff>177800</xdr:colOff>
      <xdr:row>51</xdr:row>
      <xdr:rowOff>44888</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908300" y="8770379"/>
          <a:ext cx="889000" cy="18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13900</xdr:rowOff>
    </xdr:from>
    <xdr:to>
      <xdr:col>20</xdr:col>
      <xdr:colOff>38100</xdr:colOff>
      <xdr:row>56</xdr:row>
      <xdr:rowOff>115500</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3746500" y="961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106627</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530111" y="9707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49</xdr:row>
      <xdr:rowOff>142786</xdr:rowOff>
    </xdr:from>
    <xdr:to>
      <xdr:col>15</xdr:col>
      <xdr:colOff>50800</xdr:colOff>
      <xdr:row>51</xdr:row>
      <xdr:rowOff>44888</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a:off x="2019300" y="8543836"/>
          <a:ext cx="889000" cy="245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15005</xdr:rowOff>
    </xdr:from>
    <xdr:to>
      <xdr:col>15</xdr:col>
      <xdr:colOff>101600</xdr:colOff>
      <xdr:row>57</xdr:row>
      <xdr:rowOff>116605</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2857500" y="9787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107732</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641111" y="9880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49</xdr:row>
      <xdr:rowOff>142786</xdr:rowOff>
    </xdr:from>
    <xdr:to>
      <xdr:col>10</xdr:col>
      <xdr:colOff>114300</xdr:colOff>
      <xdr:row>50</xdr:row>
      <xdr:rowOff>41002</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flipV="1">
          <a:off x="1130300" y="8543836"/>
          <a:ext cx="889000" cy="69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87605</xdr:rowOff>
    </xdr:from>
    <xdr:to>
      <xdr:col>10</xdr:col>
      <xdr:colOff>165100</xdr:colOff>
      <xdr:row>58</xdr:row>
      <xdr:rowOff>17755</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968500" y="9860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8882</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752111" y="9952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140297</xdr:rowOff>
    </xdr:from>
    <xdr:to>
      <xdr:col>6</xdr:col>
      <xdr:colOff>38100</xdr:colOff>
      <xdr:row>58</xdr:row>
      <xdr:rowOff>70447</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079500" y="991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61574</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863111" y="10005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50</xdr:row>
      <xdr:rowOff>91757</xdr:rowOff>
    </xdr:from>
    <xdr:to>
      <xdr:col>24</xdr:col>
      <xdr:colOff>114300</xdr:colOff>
      <xdr:row>51</xdr:row>
      <xdr:rowOff>21907</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4584700" y="8664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50</xdr:row>
      <xdr:rowOff>6684</xdr:rowOff>
    </xdr:from>
    <xdr:ext cx="599010" cy="259045"/>
    <xdr:sp macro=""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686300" y="85791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50</xdr:row>
      <xdr:rowOff>147079</xdr:rowOff>
    </xdr:from>
    <xdr:to>
      <xdr:col>20</xdr:col>
      <xdr:colOff>38100</xdr:colOff>
      <xdr:row>51</xdr:row>
      <xdr:rowOff>77229</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3746500" y="8719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49</xdr:row>
      <xdr:rowOff>93756</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497795" y="84948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50</xdr:row>
      <xdr:rowOff>165538</xdr:rowOff>
    </xdr:from>
    <xdr:to>
      <xdr:col>15</xdr:col>
      <xdr:colOff>101600</xdr:colOff>
      <xdr:row>51</xdr:row>
      <xdr:rowOff>95688</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2857500" y="8738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49</xdr:row>
      <xdr:rowOff>112215</xdr:rowOff>
    </xdr:from>
    <xdr:ext cx="599010"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608795" y="85132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49</xdr:row>
      <xdr:rowOff>91986</xdr:rowOff>
    </xdr:from>
    <xdr:to>
      <xdr:col>10</xdr:col>
      <xdr:colOff>165100</xdr:colOff>
      <xdr:row>50</xdr:row>
      <xdr:rowOff>22136</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968500" y="8493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48</xdr:row>
      <xdr:rowOff>38663</xdr:rowOff>
    </xdr:from>
    <xdr:ext cx="599010"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719795" y="82682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49</xdr:row>
      <xdr:rowOff>161652</xdr:rowOff>
    </xdr:from>
    <xdr:to>
      <xdr:col>6</xdr:col>
      <xdr:colOff>38100</xdr:colOff>
      <xdr:row>50</xdr:row>
      <xdr:rowOff>91802</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079500" y="8562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48</xdr:row>
      <xdr:rowOff>108329</xdr:rowOff>
    </xdr:from>
    <xdr:ext cx="599010"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830795" y="83379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75</xdr:row>
      <xdr:rowOff>54627</xdr:rowOff>
    </xdr:from>
    <xdr:ext cx="46717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94821" y="1291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a:extLst>
            <a:ext uri="{FF2B5EF4-FFF2-40B4-BE49-F238E27FC236}">
              <a16:creationId xmlns:a16="http://schemas.microsoft.com/office/drawing/2014/main" id="{00000000-0008-0000-06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9764</xdr:rowOff>
    </xdr:from>
    <xdr:to>
      <xdr:col>24</xdr:col>
      <xdr:colOff>62865</xdr:colOff>
      <xdr:row>78</xdr:row>
      <xdr:rowOff>106507</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4633595" y="12011264"/>
          <a:ext cx="1270" cy="1468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110334</xdr:rowOff>
    </xdr:from>
    <xdr:ext cx="378565" cy="259045"/>
    <xdr:sp macro="" textlink="">
      <xdr:nvSpPr>
        <xdr:cNvPr id="172" name="維持補修費最小値テキスト">
          <a:extLst>
            <a:ext uri="{FF2B5EF4-FFF2-40B4-BE49-F238E27FC236}">
              <a16:creationId xmlns:a16="http://schemas.microsoft.com/office/drawing/2014/main" id="{00000000-0008-0000-0600-0000AC000000}"/>
            </a:ext>
          </a:extLst>
        </xdr:cNvPr>
        <xdr:cNvSpPr txBox="1"/>
      </xdr:nvSpPr>
      <xdr:spPr>
        <a:xfrm>
          <a:off x="4686300" y="134834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106507</xdr:rowOff>
    </xdr:from>
    <xdr:to>
      <xdr:col>24</xdr:col>
      <xdr:colOff>152400</xdr:colOff>
      <xdr:row>78</xdr:row>
      <xdr:rowOff>106507</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3479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127891</xdr:rowOff>
    </xdr:from>
    <xdr:ext cx="534377" cy="259045"/>
    <xdr:sp macro="" textlink="">
      <xdr:nvSpPr>
        <xdr:cNvPr id="174" name="維持補修費最大値テキスト">
          <a:extLst>
            <a:ext uri="{FF2B5EF4-FFF2-40B4-BE49-F238E27FC236}">
              <a16:creationId xmlns:a16="http://schemas.microsoft.com/office/drawing/2014/main" id="{00000000-0008-0000-0600-0000AE000000}"/>
            </a:ext>
          </a:extLst>
        </xdr:cNvPr>
        <xdr:cNvSpPr txBox="1"/>
      </xdr:nvSpPr>
      <xdr:spPr>
        <a:xfrm>
          <a:off x="4686300" y="11786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9764</xdr:rowOff>
    </xdr:from>
    <xdr:to>
      <xdr:col>24</xdr:col>
      <xdr:colOff>152400</xdr:colOff>
      <xdr:row>70</xdr:row>
      <xdr:rowOff>9764</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2011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123241</xdr:rowOff>
    </xdr:from>
    <xdr:to>
      <xdr:col>24</xdr:col>
      <xdr:colOff>63500</xdr:colOff>
      <xdr:row>76</xdr:row>
      <xdr:rowOff>166401</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3797300" y="13153441"/>
          <a:ext cx="838200" cy="43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116795</xdr:rowOff>
    </xdr:from>
    <xdr:ext cx="469744" cy="259045"/>
    <xdr:sp macro="" textlink="">
      <xdr:nvSpPr>
        <xdr:cNvPr id="177" name="維持補修費平均値テキスト">
          <a:extLst>
            <a:ext uri="{FF2B5EF4-FFF2-40B4-BE49-F238E27FC236}">
              <a16:creationId xmlns:a16="http://schemas.microsoft.com/office/drawing/2014/main" id="{00000000-0008-0000-0600-0000B1000000}"/>
            </a:ext>
          </a:extLst>
        </xdr:cNvPr>
        <xdr:cNvSpPr txBox="1"/>
      </xdr:nvSpPr>
      <xdr:spPr>
        <a:xfrm>
          <a:off x="4686300" y="131469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138368</xdr:rowOff>
    </xdr:from>
    <xdr:to>
      <xdr:col>24</xdr:col>
      <xdr:colOff>114300</xdr:colOff>
      <xdr:row>77</xdr:row>
      <xdr:rowOff>68518</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4584700" y="13168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100199</xdr:rowOff>
    </xdr:from>
    <xdr:to>
      <xdr:col>19</xdr:col>
      <xdr:colOff>177800</xdr:colOff>
      <xdr:row>76</xdr:row>
      <xdr:rowOff>123241</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2908300" y="13130399"/>
          <a:ext cx="889000" cy="23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148884</xdr:rowOff>
    </xdr:from>
    <xdr:to>
      <xdr:col>20</xdr:col>
      <xdr:colOff>38100</xdr:colOff>
      <xdr:row>77</xdr:row>
      <xdr:rowOff>79034</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3746500" y="13179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70161</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3562428" y="13271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76789</xdr:rowOff>
    </xdr:from>
    <xdr:to>
      <xdr:col>15</xdr:col>
      <xdr:colOff>50800</xdr:colOff>
      <xdr:row>76</xdr:row>
      <xdr:rowOff>100199</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a:off x="2019300" y="12764089"/>
          <a:ext cx="889000" cy="366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156383</xdr:rowOff>
    </xdr:from>
    <xdr:to>
      <xdr:col>15</xdr:col>
      <xdr:colOff>101600</xdr:colOff>
      <xdr:row>77</xdr:row>
      <xdr:rowOff>86533</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2857500" y="1318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77660</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2673428" y="13279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76789</xdr:rowOff>
    </xdr:from>
    <xdr:to>
      <xdr:col>10</xdr:col>
      <xdr:colOff>114300</xdr:colOff>
      <xdr:row>75</xdr:row>
      <xdr:rowOff>14610</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flipV="1">
          <a:off x="1130300" y="12764089"/>
          <a:ext cx="889000" cy="109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158304</xdr:rowOff>
    </xdr:from>
    <xdr:to>
      <xdr:col>10</xdr:col>
      <xdr:colOff>165100</xdr:colOff>
      <xdr:row>77</xdr:row>
      <xdr:rowOff>88454</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968500" y="13188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79581</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784428" y="13281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165069</xdr:rowOff>
    </xdr:from>
    <xdr:to>
      <xdr:col>6</xdr:col>
      <xdr:colOff>38100</xdr:colOff>
      <xdr:row>77</xdr:row>
      <xdr:rowOff>95219</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079500" y="13195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86346</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895428" y="13287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115601</xdr:rowOff>
    </xdr:from>
    <xdr:to>
      <xdr:col>24</xdr:col>
      <xdr:colOff>114300</xdr:colOff>
      <xdr:row>77</xdr:row>
      <xdr:rowOff>45751</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4584700" y="13145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138478</xdr:rowOff>
    </xdr:from>
    <xdr:ext cx="469744" cy="259045"/>
    <xdr:sp macro="" textlink="">
      <xdr:nvSpPr>
        <xdr:cNvPr id="196" name="維持補修費該当値テキスト">
          <a:extLst>
            <a:ext uri="{FF2B5EF4-FFF2-40B4-BE49-F238E27FC236}">
              <a16:creationId xmlns:a16="http://schemas.microsoft.com/office/drawing/2014/main" id="{00000000-0008-0000-0600-0000C4000000}"/>
            </a:ext>
          </a:extLst>
        </xdr:cNvPr>
        <xdr:cNvSpPr txBox="1"/>
      </xdr:nvSpPr>
      <xdr:spPr>
        <a:xfrm>
          <a:off x="4686300" y="12997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72441</xdr:rowOff>
    </xdr:from>
    <xdr:to>
      <xdr:col>20</xdr:col>
      <xdr:colOff>38100</xdr:colOff>
      <xdr:row>77</xdr:row>
      <xdr:rowOff>2591</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3746500" y="13102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19118</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3562428" y="12877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49399</xdr:rowOff>
    </xdr:from>
    <xdr:to>
      <xdr:col>15</xdr:col>
      <xdr:colOff>101600</xdr:colOff>
      <xdr:row>76</xdr:row>
      <xdr:rowOff>150999</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2857500" y="13079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167525</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2673428" y="12854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25989</xdr:rowOff>
    </xdr:from>
    <xdr:to>
      <xdr:col>10</xdr:col>
      <xdr:colOff>165100</xdr:colOff>
      <xdr:row>74</xdr:row>
      <xdr:rowOff>127589</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968500" y="12713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72</xdr:row>
      <xdr:rowOff>144116</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1784428" y="12488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135260</xdr:rowOff>
    </xdr:from>
    <xdr:to>
      <xdr:col>6</xdr:col>
      <xdr:colOff>38100</xdr:colOff>
      <xdr:row>75</xdr:row>
      <xdr:rowOff>65410</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079500" y="12822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73</xdr:row>
      <xdr:rowOff>81937</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895428" y="12597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108,403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a:extLst>
            <a:ext uri="{FF2B5EF4-FFF2-40B4-BE49-F238E27FC236}">
              <a16:creationId xmlns:a16="http://schemas.microsoft.com/office/drawing/2014/main" id="{00000000-0008-0000-06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58787</xdr:rowOff>
    </xdr:from>
    <xdr:to>
      <xdr:col>24</xdr:col>
      <xdr:colOff>62865</xdr:colOff>
      <xdr:row>97</xdr:row>
      <xdr:rowOff>146296</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4633595" y="15660737"/>
          <a:ext cx="1270" cy="11162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150123</xdr:rowOff>
    </xdr:from>
    <xdr:ext cx="534377" cy="259045"/>
    <xdr:sp macro="" textlink="">
      <xdr:nvSpPr>
        <xdr:cNvPr id="232" name="扶助費最小値テキスト">
          <a:extLst>
            <a:ext uri="{FF2B5EF4-FFF2-40B4-BE49-F238E27FC236}">
              <a16:creationId xmlns:a16="http://schemas.microsoft.com/office/drawing/2014/main" id="{00000000-0008-0000-0600-0000E8000000}"/>
            </a:ext>
          </a:extLst>
        </xdr:cNvPr>
        <xdr:cNvSpPr txBox="1"/>
      </xdr:nvSpPr>
      <xdr:spPr>
        <a:xfrm>
          <a:off x="4686300" y="16780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146296</xdr:rowOff>
    </xdr:from>
    <xdr:to>
      <xdr:col>24</xdr:col>
      <xdr:colOff>152400</xdr:colOff>
      <xdr:row>97</xdr:row>
      <xdr:rowOff>146296</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6776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5464</xdr:rowOff>
    </xdr:from>
    <xdr:ext cx="599010" cy="259045"/>
    <xdr:sp macro="" textlink="">
      <xdr:nvSpPr>
        <xdr:cNvPr id="234" name="扶助費最大値テキスト">
          <a:extLst>
            <a:ext uri="{FF2B5EF4-FFF2-40B4-BE49-F238E27FC236}">
              <a16:creationId xmlns:a16="http://schemas.microsoft.com/office/drawing/2014/main" id="{00000000-0008-0000-0600-0000EA000000}"/>
            </a:ext>
          </a:extLst>
        </xdr:cNvPr>
        <xdr:cNvSpPr txBox="1"/>
      </xdr:nvSpPr>
      <xdr:spPr>
        <a:xfrm>
          <a:off x="4686300" y="154359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58787</xdr:rowOff>
    </xdr:from>
    <xdr:to>
      <xdr:col>24</xdr:col>
      <xdr:colOff>152400</xdr:colOff>
      <xdr:row>91</xdr:row>
      <xdr:rowOff>58787</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56607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162582</xdr:rowOff>
    </xdr:from>
    <xdr:to>
      <xdr:col>24</xdr:col>
      <xdr:colOff>63500</xdr:colOff>
      <xdr:row>97</xdr:row>
      <xdr:rowOff>84759</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a:off x="3797300" y="16621782"/>
          <a:ext cx="838200" cy="93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108044</xdr:rowOff>
    </xdr:from>
    <xdr:ext cx="599010" cy="259045"/>
    <xdr:sp macro="" textlink="">
      <xdr:nvSpPr>
        <xdr:cNvPr id="237" name="扶助費平均値テキスト">
          <a:extLst>
            <a:ext uri="{FF2B5EF4-FFF2-40B4-BE49-F238E27FC236}">
              <a16:creationId xmlns:a16="http://schemas.microsoft.com/office/drawing/2014/main" id="{00000000-0008-0000-0600-0000ED000000}"/>
            </a:ext>
          </a:extLst>
        </xdr:cNvPr>
        <xdr:cNvSpPr txBox="1"/>
      </xdr:nvSpPr>
      <xdr:spPr>
        <a:xfrm>
          <a:off x="4686300" y="1622434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85167</xdr:rowOff>
    </xdr:from>
    <xdr:to>
      <xdr:col>24</xdr:col>
      <xdr:colOff>114300</xdr:colOff>
      <xdr:row>96</xdr:row>
      <xdr:rowOff>15317</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4584700" y="16372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162582</xdr:rowOff>
    </xdr:from>
    <xdr:to>
      <xdr:col>19</xdr:col>
      <xdr:colOff>177800</xdr:colOff>
      <xdr:row>98</xdr:row>
      <xdr:rowOff>33444</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2908300" y="16621782"/>
          <a:ext cx="889000" cy="213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135970</xdr:rowOff>
    </xdr:from>
    <xdr:to>
      <xdr:col>20</xdr:col>
      <xdr:colOff>38100</xdr:colOff>
      <xdr:row>95</xdr:row>
      <xdr:rowOff>66120</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3746500" y="16252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82647</xdr:rowOff>
    </xdr:from>
    <xdr:ext cx="599010"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3497795" y="16027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33444</xdr:rowOff>
    </xdr:from>
    <xdr:to>
      <xdr:col>15</xdr:col>
      <xdr:colOff>50800</xdr:colOff>
      <xdr:row>98</xdr:row>
      <xdr:rowOff>97878</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2019300" y="16835544"/>
          <a:ext cx="889000" cy="64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47414</xdr:rowOff>
    </xdr:from>
    <xdr:to>
      <xdr:col>15</xdr:col>
      <xdr:colOff>101600</xdr:colOff>
      <xdr:row>96</xdr:row>
      <xdr:rowOff>149014</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2857500" y="1650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165541</xdr:rowOff>
    </xdr:from>
    <xdr:ext cx="59901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608795" y="162818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97878</xdr:rowOff>
    </xdr:from>
    <xdr:to>
      <xdr:col>10</xdr:col>
      <xdr:colOff>114300</xdr:colOff>
      <xdr:row>98</xdr:row>
      <xdr:rowOff>130665</xdr:rowOff>
    </xdr:to>
    <xdr:cxnSp macro="">
      <xdr:nvCxnSpPr>
        <xdr:cNvPr id="245" name="直線コネクタ 244">
          <a:extLst>
            <a:ext uri="{FF2B5EF4-FFF2-40B4-BE49-F238E27FC236}">
              <a16:creationId xmlns:a16="http://schemas.microsoft.com/office/drawing/2014/main" id="{00000000-0008-0000-0600-0000F5000000}"/>
            </a:ext>
          </a:extLst>
        </xdr:cNvPr>
        <xdr:cNvCxnSpPr/>
      </xdr:nvCxnSpPr>
      <xdr:spPr>
        <a:xfrm flipV="1">
          <a:off x="1130300" y="16899978"/>
          <a:ext cx="889000" cy="32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102659</xdr:rowOff>
    </xdr:from>
    <xdr:to>
      <xdr:col>10</xdr:col>
      <xdr:colOff>165100</xdr:colOff>
      <xdr:row>97</xdr:row>
      <xdr:rowOff>32809</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968500" y="16561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49336</xdr:rowOff>
    </xdr:from>
    <xdr:ext cx="59901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719795" y="163370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156882</xdr:rowOff>
    </xdr:from>
    <xdr:to>
      <xdr:col>6</xdr:col>
      <xdr:colOff>38100</xdr:colOff>
      <xdr:row>97</xdr:row>
      <xdr:rowOff>87032</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079500" y="16616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103559</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863111" y="16391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33959</xdr:rowOff>
    </xdr:from>
    <xdr:to>
      <xdr:col>24</xdr:col>
      <xdr:colOff>114300</xdr:colOff>
      <xdr:row>97</xdr:row>
      <xdr:rowOff>135559</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4584700" y="16664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120336</xdr:rowOff>
    </xdr:from>
    <xdr:ext cx="534377" cy="259045"/>
    <xdr:sp macro="" textlink="">
      <xdr:nvSpPr>
        <xdr:cNvPr id="256" name="扶助費該当値テキスト">
          <a:extLst>
            <a:ext uri="{FF2B5EF4-FFF2-40B4-BE49-F238E27FC236}">
              <a16:creationId xmlns:a16="http://schemas.microsoft.com/office/drawing/2014/main" id="{00000000-0008-0000-0600-000000010000}"/>
            </a:ext>
          </a:extLst>
        </xdr:cNvPr>
        <xdr:cNvSpPr txBox="1"/>
      </xdr:nvSpPr>
      <xdr:spPr>
        <a:xfrm>
          <a:off x="4686300" y="16579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111782</xdr:rowOff>
    </xdr:from>
    <xdr:to>
      <xdr:col>20</xdr:col>
      <xdr:colOff>38100</xdr:colOff>
      <xdr:row>97</xdr:row>
      <xdr:rowOff>41932</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3746500" y="16570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33059</xdr:rowOff>
    </xdr:from>
    <xdr:ext cx="59901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3497795" y="16663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154094</xdr:rowOff>
    </xdr:from>
    <xdr:to>
      <xdr:col>15</xdr:col>
      <xdr:colOff>101600</xdr:colOff>
      <xdr:row>98</xdr:row>
      <xdr:rowOff>84244</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2857500" y="16784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75371</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2641111" y="16877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47078</xdr:rowOff>
    </xdr:from>
    <xdr:to>
      <xdr:col>10</xdr:col>
      <xdr:colOff>165100</xdr:colOff>
      <xdr:row>98</xdr:row>
      <xdr:rowOff>148678</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968500" y="16849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139805</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1752111" y="16941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79865</xdr:rowOff>
    </xdr:from>
    <xdr:to>
      <xdr:col>6</xdr:col>
      <xdr:colOff>38100</xdr:colOff>
      <xdr:row>99</xdr:row>
      <xdr:rowOff>10015</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079500" y="16881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1142</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863111" y="16974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補助費等グラフ枠">
          <a:extLst>
            <a:ext uri="{FF2B5EF4-FFF2-40B4-BE49-F238E27FC236}">
              <a16:creationId xmlns:a16="http://schemas.microsoft.com/office/drawing/2014/main" id="{00000000-0008-0000-06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34</xdr:row>
      <xdr:rowOff>165532</xdr:rowOff>
    </xdr:from>
    <xdr:to>
      <xdr:col>54</xdr:col>
      <xdr:colOff>189865</xdr:colOff>
      <xdr:row>38</xdr:row>
      <xdr:rowOff>102884</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10475595" y="5994832"/>
          <a:ext cx="1270" cy="623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106711</xdr:rowOff>
    </xdr:from>
    <xdr:ext cx="534377" cy="259045"/>
    <xdr:sp macro="" textlink="">
      <xdr:nvSpPr>
        <xdr:cNvPr id="291" name="補助費等最小値テキスト">
          <a:extLst>
            <a:ext uri="{FF2B5EF4-FFF2-40B4-BE49-F238E27FC236}">
              <a16:creationId xmlns:a16="http://schemas.microsoft.com/office/drawing/2014/main" id="{00000000-0008-0000-0600-000023010000}"/>
            </a:ext>
          </a:extLst>
        </xdr:cNvPr>
        <xdr:cNvSpPr txBox="1"/>
      </xdr:nvSpPr>
      <xdr:spPr>
        <a:xfrm>
          <a:off x="10528300" y="6621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102884</xdr:rowOff>
    </xdr:from>
    <xdr:to>
      <xdr:col>55</xdr:col>
      <xdr:colOff>88900</xdr:colOff>
      <xdr:row>38</xdr:row>
      <xdr:rowOff>102884</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10388600" y="6617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112209</xdr:rowOff>
    </xdr:from>
    <xdr:ext cx="534377" cy="259045"/>
    <xdr:sp macro="" textlink="">
      <xdr:nvSpPr>
        <xdr:cNvPr id="293" name="補助費等最大値テキスト">
          <a:extLst>
            <a:ext uri="{FF2B5EF4-FFF2-40B4-BE49-F238E27FC236}">
              <a16:creationId xmlns:a16="http://schemas.microsoft.com/office/drawing/2014/main" id="{00000000-0008-0000-0600-000025010000}"/>
            </a:ext>
          </a:extLst>
        </xdr:cNvPr>
        <xdr:cNvSpPr txBox="1"/>
      </xdr:nvSpPr>
      <xdr:spPr>
        <a:xfrm>
          <a:off x="10528300" y="5770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72,627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165532</xdr:rowOff>
    </xdr:from>
    <xdr:to>
      <xdr:col>55</xdr:col>
      <xdr:colOff>88900</xdr:colOff>
      <xdr:row>34</xdr:row>
      <xdr:rowOff>165532</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10388600" y="5994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162637</xdr:rowOff>
    </xdr:from>
    <xdr:to>
      <xdr:col>55</xdr:col>
      <xdr:colOff>0</xdr:colOff>
      <xdr:row>37</xdr:row>
      <xdr:rowOff>163192</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9639300" y="6506287"/>
          <a:ext cx="838200" cy="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144685</xdr:rowOff>
    </xdr:from>
    <xdr:ext cx="534377" cy="259045"/>
    <xdr:sp macro="" textlink="">
      <xdr:nvSpPr>
        <xdr:cNvPr id="296" name="補助費等平均値テキスト">
          <a:extLst>
            <a:ext uri="{FF2B5EF4-FFF2-40B4-BE49-F238E27FC236}">
              <a16:creationId xmlns:a16="http://schemas.microsoft.com/office/drawing/2014/main" id="{00000000-0008-0000-0600-000028010000}"/>
            </a:ext>
          </a:extLst>
        </xdr:cNvPr>
        <xdr:cNvSpPr txBox="1"/>
      </xdr:nvSpPr>
      <xdr:spPr>
        <a:xfrm>
          <a:off x="10528300" y="61454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121808</xdr:rowOff>
    </xdr:from>
    <xdr:to>
      <xdr:col>55</xdr:col>
      <xdr:colOff>50800</xdr:colOff>
      <xdr:row>37</xdr:row>
      <xdr:rowOff>51958</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10426700" y="6294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41119</xdr:rowOff>
    </xdr:from>
    <xdr:to>
      <xdr:col>50</xdr:col>
      <xdr:colOff>114300</xdr:colOff>
      <xdr:row>37</xdr:row>
      <xdr:rowOff>163192</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a:off x="8750300" y="5356069"/>
          <a:ext cx="889000" cy="1150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163424</xdr:rowOff>
    </xdr:from>
    <xdr:to>
      <xdr:col>50</xdr:col>
      <xdr:colOff>165100</xdr:colOff>
      <xdr:row>37</xdr:row>
      <xdr:rowOff>93574</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9588500" y="6335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110101</xdr:rowOff>
    </xdr:from>
    <xdr:ext cx="534377"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9372111" y="6110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41119</xdr:rowOff>
    </xdr:from>
    <xdr:to>
      <xdr:col>45</xdr:col>
      <xdr:colOff>177800</xdr:colOff>
      <xdr:row>36</xdr:row>
      <xdr:rowOff>169516</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flipV="1">
          <a:off x="7861300" y="5356069"/>
          <a:ext cx="889000" cy="985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30</xdr:row>
      <xdr:rowOff>89292</xdr:rowOff>
    </xdr:from>
    <xdr:to>
      <xdr:col>46</xdr:col>
      <xdr:colOff>38100</xdr:colOff>
      <xdr:row>31</xdr:row>
      <xdr:rowOff>19442</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8699500" y="5232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29</xdr:row>
      <xdr:rowOff>35969</xdr:rowOff>
    </xdr:from>
    <xdr:ext cx="59901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8450795" y="50080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31</xdr:row>
      <xdr:rowOff>7417</xdr:rowOff>
    </xdr:from>
    <xdr:to>
      <xdr:col>41</xdr:col>
      <xdr:colOff>50800</xdr:colOff>
      <xdr:row>36</xdr:row>
      <xdr:rowOff>169516</xdr:rowOff>
    </xdr:to>
    <xdr:cxnSp macro="">
      <xdr:nvCxnSpPr>
        <xdr:cNvPr id="304" name="直線コネクタ 303">
          <a:extLst>
            <a:ext uri="{FF2B5EF4-FFF2-40B4-BE49-F238E27FC236}">
              <a16:creationId xmlns:a16="http://schemas.microsoft.com/office/drawing/2014/main" id="{00000000-0008-0000-0600-000030010000}"/>
            </a:ext>
          </a:extLst>
        </xdr:cNvPr>
        <xdr:cNvCxnSpPr/>
      </xdr:nvCxnSpPr>
      <xdr:spPr>
        <a:xfrm>
          <a:off x="6972300" y="5322367"/>
          <a:ext cx="889000" cy="1019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72865</xdr:rowOff>
    </xdr:from>
    <xdr:to>
      <xdr:col>41</xdr:col>
      <xdr:colOff>101600</xdr:colOff>
      <xdr:row>38</xdr:row>
      <xdr:rowOff>3015</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7810500" y="6416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165592</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7594111" y="6509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87158</xdr:rowOff>
    </xdr:from>
    <xdr:to>
      <xdr:col>36</xdr:col>
      <xdr:colOff>165100</xdr:colOff>
      <xdr:row>38</xdr:row>
      <xdr:rowOff>17308</xdr:rowOff>
    </xdr:to>
    <xdr:sp macro="" textlink="">
      <xdr:nvSpPr>
        <xdr:cNvPr id="307" name="フローチャート: 判断 306">
          <a:extLst>
            <a:ext uri="{FF2B5EF4-FFF2-40B4-BE49-F238E27FC236}">
              <a16:creationId xmlns:a16="http://schemas.microsoft.com/office/drawing/2014/main" id="{00000000-0008-0000-0600-000033010000}"/>
            </a:ext>
          </a:extLst>
        </xdr:cNvPr>
        <xdr:cNvSpPr/>
      </xdr:nvSpPr>
      <xdr:spPr>
        <a:xfrm>
          <a:off x="6921500" y="6430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8435</xdr:rowOff>
    </xdr:from>
    <xdr:ext cx="534377"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05111" y="6523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111836</xdr:rowOff>
    </xdr:from>
    <xdr:to>
      <xdr:col>55</xdr:col>
      <xdr:colOff>50800</xdr:colOff>
      <xdr:row>38</xdr:row>
      <xdr:rowOff>41987</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10426700" y="645548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26763</xdr:rowOff>
    </xdr:from>
    <xdr:ext cx="534377" cy="259045"/>
    <xdr:sp macro="" textlink="">
      <xdr:nvSpPr>
        <xdr:cNvPr id="315" name="補助費等該当値テキスト">
          <a:extLst>
            <a:ext uri="{FF2B5EF4-FFF2-40B4-BE49-F238E27FC236}">
              <a16:creationId xmlns:a16="http://schemas.microsoft.com/office/drawing/2014/main" id="{00000000-0008-0000-0600-00003B010000}"/>
            </a:ext>
          </a:extLst>
        </xdr:cNvPr>
        <xdr:cNvSpPr txBox="1"/>
      </xdr:nvSpPr>
      <xdr:spPr>
        <a:xfrm>
          <a:off x="10528300" y="6370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112391</xdr:rowOff>
    </xdr:from>
    <xdr:to>
      <xdr:col>50</xdr:col>
      <xdr:colOff>165100</xdr:colOff>
      <xdr:row>38</xdr:row>
      <xdr:rowOff>42542</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9588500" y="645604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33669</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9372111" y="6548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30</xdr:row>
      <xdr:rowOff>161769</xdr:rowOff>
    </xdr:from>
    <xdr:to>
      <xdr:col>46</xdr:col>
      <xdr:colOff>38100</xdr:colOff>
      <xdr:row>31</xdr:row>
      <xdr:rowOff>91919</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8699500" y="5305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31</xdr:row>
      <xdr:rowOff>83046</xdr:rowOff>
    </xdr:from>
    <xdr:ext cx="599010"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8450795" y="53979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118716</xdr:rowOff>
    </xdr:from>
    <xdr:to>
      <xdr:col>41</xdr:col>
      <xdr:colOff>101600</xdr:colOff>
      <xdr:row>37</xdr:row>
      <xdr:rowOff>48866</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7810500" y="6290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65393</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7594111" y="6066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30</xdr:row>
      <xdr:rowOff>128067</xdr:rowOff>
    </xdr:from>
    <xdr:to>
      <xdr:col>36</xdr:col>
      <xdr:colOff>165100</xdr:colOff>
      <xdr:row>31</xdr:row>
      <xdr:rowOff>58217</xdr:rowOff>
    </xdr:to>
    <xdr:sp macro="" textlink="">
      <xdr:nvSpPr>
        <xdr:cNvPr id="322" name="楕円 321">
          <a:extLst>
            <a:ext uri="{FF2B5EF4-FFF2-40B4-BE49-F238E27FC236}">
              <a16:creationId xmlns:a16="http://schemas.microsoft.com/office/drawing/2014/main" id="{00000000-0008-0000-0600-000042010000}"/>
            </a:ext>
          </a:extLst>
        </xdr:cNvPr>
        <xdr:cNvSpPr/>
      </xdr:nvSpPr>
      <xdr:spPr>
        <a:xfrm>
          <a:off x="6921500" y="5271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29</xdr:row>
      <xdr:rowOff>74744</xdr:rowOff>
    </xdr:from>
    <xdr:ext cx="599010"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672795" y="50467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139700</xdr:rowOff>
    </xdr:from>
    <xdr:to>
      <xdr:col>59</xdr:col>
      <xdr:colOff>50800</xdr:colOff>
      <xdr:row>58</xdr:row>
      <xdr:rowOff>139700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57</xdr:row>
      <xdr:rowOff>168927</xdr:rowOff>
    </xdr:from>
    <xdr:ext cx="53129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72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普通建設事業費グラフ枠">
          <a:extLst>
            <a:ext uri="{FF2B5EF4-FFF2-40B4-BE49-F238E27FC236}">
              <a16:creationId xmlns:a16="http://schemas.microsoft.com/office/drawing/2014/main" id="{00000000-0008-0000-0600-000059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47300</xdr:rowOff>
    </xdr:from>
    <xdr:to>
      <xdr:col>54</xdr:col>
      <xdr:colOff>189865</xdr:colOff>
      <xdr:row>59</xdr:row>
      <xdr:rowOff>30200</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10475595" y="8619800"/>
          <a:ext cx="1270" cy="1525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34027</xdr:rowOff>
    </xdr:from>
    <xdr:ext cx="534377" cy="259045"/>
    <xdr:sp macro="" textlink="">
      <xdr:nvSpPr>
        <xdr:cNvPr id="347" name="普通建設事業費最小値テキスト">
          <a:extLst>
            <a:ext uri="{FF2B5EF4-FFF2-40B4-BE49-F238E27FC236}">
              <a16:creationId xmlns:a16="http://schemas.microsoft.com/office/drawing/2014/main" id="{00000000-0008-0000-0600-00005B010000}"/>
            </a:ext>
          </a:extLst>
        </xdr:cNvPr>
        <xdr:cNvSpPr txBox="1"/>
      </xdr:nvSpPr>
      <xdr:spPr>
        <a:xfrm>
          <a:off x="10528300" y="10149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30200</xdr:rowOff>
    </xdr:from>
    <xdr:to>
      <xdr:col>55</xdr:col>
      <xdr:colOff>88900</xdr:colOff>
      <xdr:row>59</xdr:row>
      <xdr:rowOff>30200</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10388600" y="10145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165427</xdr:rowOff>
    </xdr:from>
    <xdr:ext cx="534377" cy="259045"/>
    <xdr:sp macro="" textlink="">
      <xdr:nvSpPr>
        <xdr:cNvPr id="349" name="普通建設事業費最大値テキスト">
          <a:extLst>
            <a:ext uri="{FF2B5EF4-FFF2-40B4-BE49-F238E27FC236}">
              <a16:creationId xmlns:a16="http://schemas.microsoft.com/office/drawing/2014/main" id="{00000000-0008-0000-0600-00005D010000}"/>
            </a:ext>
          </a:extLst>
        </xdr:cNvPr>
        <xdr:cNvSpPr txBox="1"/>
      </xdr:nvSpPr>
      <xdr:spPr>
        <a:xfrm>
          <a:off x="10528300" y="8395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84,042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47300</xdr:rowOff>
    </xdr:from>
    <xdr:to>
      <xdr:col>55</xdr:col>
      <xdr:colOff>88900</xdr:colOff>
      <xdr:row>50</xdr:row>
      <xdr:rowOff>47300</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10388600" y="8619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42819</xdr:rowOff>
    </xdr:from>
    <xdr:to>
      <xdr:col>55</xdr:col>
      <xdr:colOff>0</xdr:colOff>
      <xdr:row>56</xdr:row>
      <xdr:rowOff>98300</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9639300" y="9644019"/>
          <a:ext cx="838200" cy="55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63761</xdr:rowOff>
    </xdr:from>
    <xdr:ext cx="534377" cy="259045"/>
    <xdr:sp macro="" textlink="">
      <xdr:nvSpPr>
        <xdr:cNvPr id="352" name="普通建設事業費平均値テキスト">
          <a:extLst>
            <a:ext uri="{FF2B5EF4-FFF2-40B4-BE49-F238E27FC236}">
              <a16:creationId xmlns:a16="http://schemas.microsoft.com/office/drawing/2014/main" id="{00000000-0008-0000-0600-000060010000}"/>
            </a:ext>
          </a:extLst>
        </xdr:cNvPr>
        <xdr:cNvSpPr txBox="1"/>
      </xdr:nvSpPr>
      <xdr:spPr>
        <a:xfrm>
          <a:off x="10528300" y="96649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85334</xdr:rowOff>
    </xdr:from>
    <xdr:to>
      <xdr:col>55</xdr:col>
      <xdr:colOff>50800</xdr:colOff>
      <xdr:row>57</xdr:row>
      <xdr:rowOff>15484</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10426700" y="9686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53</xdr:row>
      <xdr:rowOff>95809</xdr:rowOff>
    </xdr:from>
    <xdr:to>
      <xdr:col>50</xdr:col>
      <xdr:colOff>114300</xdr:colOff>
      <xdr:row>56</xdr:row>
      <xdr:rowOff>42819</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8750300" y="9182659"/>
          <a:ext cx="889000" cy="461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7381</xdr:rowOff>
    </xdr:from>
    <xdr:to>
      <xdr:col>50</xdr:col>
      <xdr:colOff>165100</xdr:colOff>
      <xdr:row>56</xdr:row>
      <xdr:rowOff>108981</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9588500" y="9608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100108</xdr:rowOff>
    </xdr:from>
    <xdr:ext cx="534377"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9372111" y="9701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53</xdr:row>
      <xdr:rowOff>95809</xdr:rowOff>
    </xdr:from>
    <xdr:to>
      <xdr:col>45</xdr:col>
      <xdr:colOff>177800</xdr:colOff>
      <xdr:row>53</xdr:row>
      <xdr:rowOff>120726</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flipV="1">
          <a:off x="7861300" y="9182659"/>
          <a:ext cx="889000" cy="24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163858</xdr:rowOff>
    </xdr:from>
    <xdr:to>
      <xdr:col>46</xdr:col>
      <xdr:colOff>38100</xdr:colOff>
      <xdr:row>56</xdr:row>
      <xdr:rowOff>94008</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8699500" y="9593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85135</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8483111" y="9686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52</xdr:row>
      <xdr:rowOff>157256</xdr:rowOff>
    </xdr:from>
    <xdr:to>
      <xdr:col>41</xdr:col>
      <xdr:colOff>50800</xdr:colOff>
      <xdr:row>53</xdr:row>
      <xdr:rowOff>120726</xdr:rowOff>
    </xdr:to>
    <xdr:cxnSp macro="">
      <xdr:nvCxnSpPr>
        <xdr:cNvPr id="360" name="直線コネクタ 359">
          <a:extLst>
            <a:ext uri="{FF2B5EF4-FFF2-40B4-BE49-F238E27FC236}">
              <a16:creationId xmlns:a16="http://schemas.microsoft.com/office/drawing/2014/main" id="{00000000-0008-0000-0600-000068010000}"/>
            </a:ext>
          </a:extLst>
        </xdr:cNvPr>
        <xdr:cNvCxnSpPr/>
      </xdr:nvCxnSpPr>
      <xdr:spPr>
        <a:xfrm>
          <a:off x="6972300" y="9072656"/>
          <a:ext cx="889000" cy="134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28458</xdr:rowOff>
    </xdr:from>
    <xdr:to>
      <xdr:col>41</xdr:col>
      <xdr:colOff>101600</xdr:colOff>
      <xdr:row>56</xdr:row>
      <xdr:rowOff>130058</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7810500" y="9629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121185</xdr:rowOff>
    </xdr:from>
    <xdr:ext cx="534377"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594111" y="9722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130665</xdr:rowOff>
    </xdr:from>
    <xdr:to>
      <xdr:col>36</xdr:col>
      <xdr:colOff>165100</xdr:colOff>
      <xdr:row>57</xdr:row>
      <xdr:rowOff>60815</xdr:rowOff>
    </xdr:to>
    <xdr:sp macro="" textlink="">
      <xdr:nvSpPr>
        <xdr:cNvPr id="363" name="フローチャート: 判断 362">
          <a:extLst>
            <a:ext uri="{FF2B5EF4-FFF2-40B4-BE49-F238E27FC236}">
              <a16:creationId xmlns:a16="http://schemas.microsoft.com/office/drawing/2014/main" id="{00000000-0008-0000-0600-00006B010000}"/>
            </a:ext>
          </a:extLst>
        </xdr:cNvPr>
        <xdr:cNvSpPr/>
      </xdr:nvSpPr>
      <xdr:spPr>
        <a:xfrm>
          <a:off x="6921500" y="9731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51942</xdr:rowOff>
    </xdr:from>
    <xdr:ext cx="534377"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6705111" y="9824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47500</xdr:rowOff>
    </xdr:from>
    <xdr:to>
      <xdr:col>55</xdr:col>
      <xdr:colOff>50800</xdr:colOff>
      <xdr:row>56</xdr:row>
      <xdr:rowOff>149100</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10426700" y="964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70377</xdr:rowOff>
    </xdr:from>
    <xdr:ext cx="534377" cy="259045"/>
    <xdr:sp macro="" textlink="">
      <xdr:nvSpPr>
        <xdr:cNvPr id="371" name="普通建設事業費該当値テキスト">
          <a:extLst>
            <a:ext uri="{FF2B5EF4-FFF2-40B4-BE49-F238E27FC236}">
              <a16:creationId xmlns:a16="http://schemas.microsoft.com/office/drawing/2014/main" id="{00000000-0008-0000-0600-000073010000}"/>
            </a:ext>
          </a:extLst>
        </xdr:cNvPr>
        <xdr:cNvSpPr txBox="1"/>
      </xdr:nvSpPr>
      <xdr:spPr>
        <a:xfrm>
          <a:off x="10528300" y="9500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163469</xdr:rowOff>
    </xdr:from>
    <xdr:to>
      <xdr:col>50</xdr:col>
      <xdr:colOff>165100</xdr:colOff>
      <xdr:row>56</xdr:row>
      <xdr:rowOff>93619</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9588500" y="9593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110146</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9372111" y="9368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53</xdr:row>
      <xdr:rowOff>45009</xdr:rowOff>
    </xdr:from>
    <xdr:to>
      <xdr:col>46</xdr:col>
      <xdr:colOff>38100</xdr:colOff>
      <xdr:row>53</xdr:row>
      <xdr:rowOff>146609</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8699500" y="9131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51</xdr:row>
      <xdr:rowOff>163136</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8483111" y="8907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53</xdr:row>
      <xdr:rowOff>69926</xdr:rowOff>
    </xdr:from>
    <xdr:to>
      <xdr:col>41</xdr:col>
      <xdr:colOff>101600</xdr:colOff>
      <xdr:row>54</xdr:row>
      <xdr:rowOff>76</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7810500" y="9156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52</xdr:row>
      <xdr:rowOff>16603</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7594111" y="8932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52</xdr:row>
      <xdr:rowOff>106456</xdr:rowOff>
    </xdr:from>
    <xdr:to>
      <xdr:col>36</xdr:col>
      <xdr:colOff>165100</xdr:colOff>
      <xdr:row>53</xdr:row>
      <xdr:rowOff>36606</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6921500" y="9021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51</xdr:row>
      <xdr:rowOff>53133</xdr:rowOff>
    </xdr:from>
    <xdr:ext cx="534377"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705111" y="8797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普通建設事業費 （ うち新規整備　）グラフ枠">
          <a:extLst>
            <a:ext uri="{FF2B5EF4-FFF2-40B4-BE49-F238E27FC236}">
              <a16:creationId xmlns:a16="http://schemas.microsoft.com/office/drawing/2014/main" id="{00000000-0008-0000-06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72</xdr:row>
      <xdr:rowOff>71989</xdr:rowOff>
    </xdr:from>
    <xdr:to>
      <xdr:col>54</xdr:col>
      <xdr:colOff>189865</xdr:colOff>
      <xdr:row>78</xdr:row>
      <xdr:rowOff>124338</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flipV="1">
          <a:off x="10475595" y="12416389"/>
          <a:ext cx="1270" cy="10810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128165</xdr:rowOff>
    </xdr:from>
    <xdr:ext cx="378565" cy="259045"/>
    <xdr:sp macro="" textlink="">
      <xdr:nvSpPr>
        <xdr:cNvPr id="402" name="普通建設事業費 （ うち新規整備　）最小値テキスト">
          <a:extLst>
            <a:ext uri="{FF2B5EF4-FFF2-40B4-BE49-F238E27FC236}">
              <a16:creationId xmlns:a16="http://schemas.microsoft.com/office/drawing/2014/main" id="{00000000-0008-0000-0600-000092010000}"/>
            </a:ext>
          </a:extLst>
        </xdr:cNvPr>
        <xdr:cNvSpPr txBox="1"/>
      </xdr:nvSpPr>
      <xdr:spPr>
        <a:xfrm>
          <a:off x="10528300" y="135012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124338</xdr:rowOff>
    </xdr:from>
    <xdr:to>
      <xdr:col>55</xdr:col>
      <xdr:colOff>88900</xdr:colOff>
      <xdr:row>78</xdr:row>
      <xdr:rowOff>124338</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10388600" y="134974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71</xdr:row>
      <xdr:rowOff>18666</xdr:rowOff>
    </xdr:from>
    <xdr:ext cx="534377" cy="259045"/>
    <xdr:sp macro="" textlink="">
      <xdr:nvSpPr>
        <xdr:cNvPr id="404" name="普通建設事業費 （ うち新規整備　）最大値テキスト">
          <a:extLst>
            <a:ext uri="{FF2B5EF4-FFF2-40B4-BE49-F238E27FC236}">
              <a16:creationId xmlns:a16="http://schemas.microsoft.com/office/drawing/2014/main" id="{00000000-0008-0000-0600-000094010000}"/>
            </a:ext>
          </a:extLst>
        </xdr:cNvPr>
        <xdr:cNvSpPr txBox="1"/>
      </xdr:nvSpPr>
      <xdr:spPr>
        <a:xfrm>
          <a:off x="10528300" y="12191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72</xdr:row>
      <xdr:rowOff>71989</xdr:rowOff>
    </xdr:from>
    <xdr:to>
      <xdr:col>55</xdr:col>
      <xdr:colOff>88900</xdr:colOff>
      <xdr:row>72</xdr:row>
      <xdr:rowOff>71989</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10388600" y="12416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167360</xdr:rowOff>
    </xdr:from>
    <xdr:to>
      <xdr:col>55</xdr:col>
      <xdr:colOff>0</xdr:colOff>
      <xdr:row>77</xdr:row>
      <xdr:rowOff>113046</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flipV="1">
          <a:off x="9639300" y="13197560"/>
          <a:ext cx="838200" cy="117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101069</xdr:rowOff>
    </xdr:from>
    <xdr:ext cx="469744" cy="259045"/>
    <xdr:sp macro="" textlink="">
      <xdr:nvSpPr>
        <xdr:cNvPr id="407" name="普通建設事業費 （ うち新規整備　）平均値テキスト">
          <a:extLst>
            <a:ext uri="{FF2B5EF4-FFF2-40B4-BE49-F238E27FC236}">
              <a16:creationId xmlns:a16="http://schemas.microsoft.com/office/drawing/2014/main" id="{00000000-0008-0000-0600-000097010000}"/>
            </a:ext>
          </a:extLst>
        </xdr:cNvPr>
        <xdr:cNvSpPr txBox="1"/>
      </xdr:nvSpPr>
      <xdr:spPr>
        <a:xfrm>
          <a:off x="10528300" y="131312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122642</xdr:rowOff>
    </xdr:from>
    <xdr:to>
      <xdr:col>55</xdr:col>
      <xdr:colOff>50800</xdr:colOff>
      <xdr:row>77</xdr:row>
      <xdr:rowOff>52792</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10426700" y="13152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72</xdr:row>
      <xdr:rowOff>92425</xdr:rowOff>
    </xdr:from>
    <xdr:to>
      <xdr:col>50</xdr:col>
      <xdr:colOff>114300</xdr:colOff>
      <xdr:row>77</xdr:row>
      <xdr:rowOff>113046</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8750300" y="12436825"/>
          <a:ext cx="889000" cy="877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70383</xdr:rowOff>
    </xdr:from>
    <xdr:to>
      <xdr:col>50</xdr:col>
      <xdr:colOff>165100</xdr:colOff>
      <xdr:row>77</xdr:row>
      <xdr:rowOff>533</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9588500" y="13100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75</xdr:row>
      <xdr:rowOff>17060</xdr:rowOff>
    </xdr:from>
    <xdr:ext cx="469744"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9404428" y="12875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72</xdr:row>
      <xdr:rowOff>92425</xdr:rowOff>
    </xdr:from>
    <xdr:to>
      <xdr:col>45</xdr:col>
      <xdr:colOff>177800</xdr:colOff>
      <xdr:row>74</xdr:row>
      <xdr:rowOff>84196</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flipV="1">
          <a:off x="7861300" y="12436825"/>
          <a:ext cx="889000" cy="334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135214</xdr:rowOff>
    </xdr:from>
    <xdr:to>
      <xdr:col>46</xdr:col>
      <xdr:colOff>38100</xdr:colOff>
      <xdr:row>76</xdr:row>
      <xdr:rowOff>65363</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8699500" y="1299396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56492</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8483111" y="13086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73</xdr:row>
      <xdr:rowOff>111125</xdr:rowOff>
    </xdr:from>
    <xdr:to>
      <xdr:col>41</xdr:col>
      <xdr:colOff>50800</xdr:colOff>
      <xdr:row>74</xdr:row>
      <xdr:rowOff>84196</xdr:rowOff>
    </xdr:to>
    <xdr:cxnSp macro="">
      <xdr:nvCxnSpPr>
        <xdr:cNvPr id="415" name="直線コネクタ 414">
          <a:extLst>
            <a:ext uri="{FF2B5EF4-FFF2-40B4-BE49-F238E27FC236}">
              <a16:creationId xmlns:a16="http://schemas.microsoft.com/office/drawing/2014/main" id="{00000000-0008-0000-0600-00009F010000}"/>
            </a:ext>
          </a:extLst>
        </xdr:cNvPr>
        <xdr:cNvCxnSpPr/>
      </xdr:nvCxnSpPr>
      <xdr:spPr>
        <a:xfrm>
          <a:off x="6972300" y="12626975"/>
          <a:ext cx="889000" cy="144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140381</xdr:rowOff>
    </xdr:from>
    <xdr:to>
      <xdr:col>41</xdr:col>
      <xdr:colOff>101600</xdr:colOff>
      <xdr:row>76</xdr:row>
      <xdr:rowOff>70531</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7810500" y="12999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61658</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7594111" y="13091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63342</xdr:rowOff>
    </xdr:from>
    <xdr:to>
      <xdr:col>36</xdr:col>
      <xdr:colOff>165100</xdr:colOff>
      <xdr:row>76</xdr:row>
      <xdr:rowOff>164942</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6921500" y="13093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156069</xdr:rowOff>
    </xdr:from>
    <xdr:ext cx="469744"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6737428" y="13186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116560</xdr:rowOff>
    </xdr:from>
    <xdr:to>
      <xdr:col>55</xdr:col>
      <xdr:colOff>50800</xdr:colOff>
      <xdr:row>77</xdr:row>
      <xdr:rowOff>46710</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10426700" y="13146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139437</xdr:rowOff>
    </xdr:from>
    <xdr:ext cx="469744" cy="259045"/>
    <xdr:sp macro="" textlink="">
      <xdr:nvSpPr>
        <xdr:cNvPr id="426" name="普通建設事業費 （ うち新規整備　）該当値テキスト">
          <a:extLst>
            <a:ext uri="{FF2B5EF4-FFF2-40B4-BE49-F238E27FC236}">
              <a16:creationId xmlns:a16="http://schemas.microsoft.com/office/drawing/2014/main" id="{00000000-0008-0000-0600-0000AA010000}"/>
            </a:ext>
          </a:extLst>
        </xdr:cNvPr>
        <xdr:cNvSpPr txBox="1"/>
      </xdr:nvSpPr>
      <xdr:spPr>
        <a:xfrm>
          <a:off x="10528300" y="12998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62246</xdr:rowOff>
    </xdr:from>
    <xdr:to>
      <xdr:col>50</xdr:col>
      <xdr:colOff>165100</xdr:colOff>
      <xdr:row>77</xdr:row>
      <xdr:rowOff>163846</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9588500" y="13263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154973</xdr:rowOff>
    </xdr:from>
    <xdr:ext cx="469744"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9404428" y="13356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72</xdr:row>
      <xdr:rowOff>41625</xdr:rowOff>
    </xdr:from>
    <xdr:to>
      <xdr:col>46</xdr:col>
      <xdr:colOff>38100</xdr:colOff>
      <xdr:row>72</xdr:row>
      <xdr:rowOff>143225</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8699500" y="12386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70</xdr:row>
      <xdr:rowOff>159752</xdr:rowOff>
    </xdr:from>
    <xdr:ext cx="534377"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8483111" y="12161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74</xdr:row>
      <xdr:rowOff>33396</xdr:rowOff>
    </xdr:from>
    <xdr:to>
      <xdr:col>41</xdr:col>
      <xdr:colOff>101600</xdr:colOff>
      <xdr:row>74</xdr:row>
      <xdr:rowOff>134996</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7810500" y="12720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72</xdr:row>
      <xdr:rowOff>151523</xdr:rowOff>
    </xdr:from>
    <xdr:ext cx="534377"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7594111" y="12495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73</xdr:row>
      <xdr:rowOff>60325</xdr:rowOff>
    </xdr:from>
    <xdr:to>
      <xdr:col>36</xdr:col>
      <xdr:colOff>165100</xdr:colOff>
      <xdr:row>73</xdr:row>
      <xdr:rowOff>161925</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6921500" y="12576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72</xdr:row>
      <xdr:rowOff>7002</xdr:rowOff>
    </xdr:from>
    <xdr:ext cx="534377"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6705111" y="12351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普通建設事業費 （ うち更新整備　）グラフ枠">
          <a:extLst>
            <a:ext uri="{FF2B5EF4-FFF2-40B4-BE49-F238E27FC236}">
              <a16:creationId xmlns:a16="http://schemas.microsoft.com/office/drawing/2014/main" id="{00000000-0008-0000-0600-0000C9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32372</xdr:rowOff>
    </xdr:from>
    <xdr:to>
      <xdr:col>54</xdr:col>
      <xdr:colOff>189865</xdr:colOff>
      <xdr:row>98</xdr:row>
      <xdr:rowOff>91866</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flipV="1">
          <a:off x="10475595" y="15634322"/>
          <a:ext cx="1270" cy="1259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95693</xdr:rowOff>
    </xdr:from>
    <xdr:ext cx="469744" cy="259045"/>
    <xdr:sp macro="" textlink="">
      <xdr:nvSpPr>
        <xdr:cNvPr id="459" name="普通建設事業費 （ うち更新整備　）最小値テキスト">
          <a:extLst>
            <a:ext uri="{FF2B5EF4-FFF2-40B4-BE49-F238E27FC236}">
              <a16:creationId xmlns:a16="http://schemas.microsoft.com/office/drawing/2014/main" id="{00000000-0008-0000-0600-0000CB010000}"/>
            </a:ext>
          </a:extLst>
        </xdr:cNvPr>
        <xdr:cNvSpPr txBox="1"/>
      </xdr:nvSpPr>
      <xdr:spPr>
        <a:xfrm>
          <a:off x="10528300" y="16897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91866</xdr:rowOff>
    </xdr:from>
    <xdr:to>
      <xdr:col>55</xdr:col>
      <xdr:colOff>88900</xdr:colOff>
      <xdr:row>98</xdr:row>
      <xdr:rowOff>91866</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10388600" y="16893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150499</xdr:rowOff>
    </xdr:from>
    <xdr:ext cx="534377" cy="259045"/>
    <xdr:sp macro="" textlink="">
      <xdr:nvSpPr>
        <xdr:cNvPr id="461" name="普通建設事業費 （ うち更新整備　）最大値テキスト">
          <a:extLst>
            <a:ext uri="{FF2B5EF4-FFF2-40B4-BE49-F238E27FC236}">
              <a16:creationId xmlns:a16="http://schemas.microsoft.com/office/drawing/2014/main" id="{00000000-0008-0000-0600-0000CD010000}"/>
            </a:ext>
          </a:extLst>
        </xdr:cNvPr>
        <xdr:cNvSpPr txBox="1"/>
      </xdr:nvSpPr>
      <xdr:spPr>
        <a:xfrm>
          <a:off x="10528300" y="15409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72,634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32372</xdr:rowOff>
    </xdr:from>
    <xdr:to>
      <xdr:col>55</xdr:col>
      <xdr:colOff>88900</xdr:colOff>
      <xdr:row>91</xdr:row>
      <xdr:rowOff>32372</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10388600" y="156343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106114</xdr:rowOff>
    </xdr:from>
    <xdr:to>
      <xdr:col>55</xdr:col>
      <xdr:colOff>0</xdr:colOff>
      <xdr:row>96</xdr:row>
      <xdr:rowOff>22828</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9639300" y="16393864"/>
          <a:ext cx="838200" cy="8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62850</xdr:rowOff>
    </xdr:from>
    <xdr:ext cx="534377" cy="259045"/>
    <xdr:sp macro="" textlink="">
      <xdr:nvSpPr>
        <xdr:cNvPr id="464" name="普通建設事業費 （ うち更新整備　）平均値テキスト">
          <a:extLst>
            <a:ext uri="{FF2B5EF4-FFF2-40B4-BE49-F238E27FC236}">
              <a16:creationId xmlns:a16="http://schemas.microsoft.com/office/drawing/2014/main" id="{00000000-0008-0000-0600-0000D0010000}"/>
            </a:ext>
          </a:extLst>
        </xdr:cNvPr>
        <xdr:cNvSpPr txBox="1"/>
      </xdr:nvSpPr>
      <xdr:spPr>
        <a:xfrm>
          <a:off x="10528300" y="165220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84423</xdr:rowOff>
    </xdr:from>
    <xdr:to>
      <xdr:col>55</xdr:col>
      <xdr:colOff>50800</xdr:colOff>
      <xdr:row>97</xdr:row>
      <xdr:rowOff>14573</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10426700" y="16543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85694</xdr:rowOff>
    </xdr:from>
    <xdr:to>
      <xdr:col>50</xdr:col>
      <xdr:colOff>114300</xdr:colOff>
      <xdr:row>95</xdr:row>
      <xdr:rowOff>106114</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8750300" y="16373444"/>
          <a:ext cx="889000" cy="20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37142</xdr:rowOff>
    </xdr:from>
    <xdr:to>
      <xdr:col>50</xdr:col>
      <xdr:colOff>165100</xdr:colOff>
      <xdr:row>96</xdr:row>
      <xdr:rowOff>138742</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9588500" y="16496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129869</xdr:rowOff>
    </xdr:from>
    <xdr:ext cx="534377"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9372111" y="16589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7474</xdr:rowOff>
    </xdr:from>
    <xdr:to>
      <xdr:col>45</xdr:col>
      <xdr:colOff>177800</xdr:colOff>
      <xdr:row>95</xdr:row>
      <xdr:rowOff>85694</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a:off x="7861300" y="16295224"/>
          <a:ext cx="889000" cy="78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75146</xdr:rowOff>
    </xdr:from>
    <xdr:to>
      <xdr:col>46</xdr:col>
      <xdr:colOff>38100</xdr:colOff>
      <xdr:row>97</xdr:row>
      <xdr:rowOff>5296</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8699500" y="16534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167873</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8483111" y="16627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73501</xdr:rowOff>
    </xdr:from>
    <xdr:to>
      <xdr:col>41</xdr:col>
      <xdr:colOff>50800</xdr:colOff>
      <xdr:row>95</xdr:row>
      <xdr:rowOff>7474</xdr:rowOff>
    </xdr:to>
    <xdr:cxnSp macro="">
      <xdr:nvCxnSpPr>
        <xdr:cNvPr id="472" name="直線コネクタ 471">
          <a:extLst>
            <a:ext uri="{FF2B5EF4-FFF2-40B4-BE49-F238E27FC236}">
              <a16:creationId xmlns:a16="http://schemas.microsoft.com/office/drawing/2014/main" id="{00000000-0008-0000-0600-0000D8010000}"/>
            </a:ext>
          </a:extLst>
        </xdr:cNvPr>
        <xdr:cNvCxnSpPr/>
      </xdr:nvCxnSpPr>
      <xdr:spPr>
        <a:xfrm>
          <a:off x="6972300" y="16189801"/>
          <a:ext cx="889000" cy="105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104121</xdr:rowOff>
    </xdr:from>
    <xdr:to>
      <xdr:col>41</xdr:col>
      <xdr:colOff>101600</xdr:colOff>
      <xdr:row>97</xdr:row>
      <xdr:rowOff>34271</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7810500" y="16563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25398</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7594111" y="16656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156660</xdr:rowOff>
    </xdr:from>
    <xdr:to>
      <xdr:col>36</xdr:col>
      <xdr:colOff>165100</xdr:colOff>
      <xdr:row>97</xdr:row>
      <xdr:rowOff>86810</xdr:rowOff>
    </xdr:to>
    <xdr:sp macro=""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6921500" y="16615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77937</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6705111" y="16708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143478</xdr:rowOff>
    </xdr:from>
    <xdr:to>
      <xdr:col>55</xdr:col>
      <xdr:colOff>50800</xdr:colOff>
      <xdr:row>96</xdr:row>
      <xdr:rowOff>73628</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10426700" y="16431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166355</xdr:rowOff>
    </xdr:from>
    <xdr:ext cx="534377" cy="259045"/>
    <xdr:sp macro="" textlink="">
      <xdr:nvSpPr>
        <xdr:cNvPr id="483" name="普通建設事業費 （ うち更新整備　）該当値テキスト">
          <a:extLst>
            <a:ext uri="{FF2B5EF4-FFF2-40B4-BE49-F238E27FC236}">
              <a16:creationId xmlns:a16="http://schemas.microsoft.com/office/drawing/2014/main" id="{00000000-0008-0000-0600-0000E3010000}"/>
            </a:ext>
          </a:extLst>
        </xdr:cNvPr>
        <xdr:cNvSpPr txBox="1"/>
      </xdr:nvSpPr>
      <xdr:spPr>
        <a:xfrm>
          <a:off x="10528300" y="16282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55314</xdr:rowOff>
    </xdr:from>
    <xdr:to>
      <xdr:col>50</xdr:col>
      <xdr:colOff>165100</xdr:colOff>
      <xdr:row>95</xdr:row>
      <xdr:rowOff>156914</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9588500" y="16343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1991</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9372111" y="16118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34894</xdr:rowOff>
    </xdr:from>
    <xdr:to>
      <xdr:col>46</xdr:col>
      <xdr:colOff>38100</xdr:colOff>
      <xdr:row>95</xdr:row>
      <xdr:rowOff>136494</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8699500" y="16322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153021</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8483111" y="16097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128124</xdr:rowOff>
    </xdr:from>
    <xdr:to>
      <xdr:col>41</xdr:col>
      <xdr:colOff>101600</xdr:colOff>
      <xdr:row>95</xdr:row>
      <xdr:rowOff>58274</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7810500" y="16244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74801</xdr:rowOff>
    </xdr:from>
    <xdr:ext cx="534377"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7594111" y="16019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22701</xdr:rowOff>
    </xdr:from>
    <xdr:to>
      <xdr:col>36</xdr:col>
      <xdr:colOff>165100</xdr:colOff>
      <xdr:row>94</xdr:row>
      <xdr:rowOff>124301</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6921500" y="16139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92</xdr:row>
      <xdr:rowOff>140828</xdr:rowOff>
    </xdr:from>
    <xdr:ext cx="534377"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6705111" y="15914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災害復旧事業費グラフ枠">
          <a:extLst>
            <a:ext uri="{FF2B5EF4-FFF2-40B4-BE49-F238E27FC236}">
              <a16:creationId xmlns:a16="http://schemas.microsoft.com/office/drawing/2014/main" id="{00000000-0008-0000-0600-000000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38</xdr:row>
      <xdr:rowOff>72812</xdr:rowOff>
    </xdr:from>
    <xdr:to>
      <xdr:col>85</xdr:col>
      <xdr:colOff>126364</xdr:colOff>
      <xdr:row>38</xdr:row>
      <xdr:rowOff>139700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flipV="1">
          <a:off x="16317595" y="6587912"/>
          <a:ext cx="1269" cy="66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57589</xdr:rowOff>
    </xdr:from>
    <xdr:ext cx="249299" cy="259045"/>
    <xdr:sp macro="" textlink="">
      <xdr:nvSpPr>
        <xdr:cNvPr id="514" name="災害復旧事業費最小値テキスト">
          <a:extLst>
            <a:ext uri="{FF2B5EF4-FFF2-40B4-BE49-F238E27FC236}">
              <a16:creationId xmlns:a16="http://schemas.microsoft.com/office/drawing/2014/main" id="{00000000-0008-0000-0600-000002020000}"/>
            </a:ext>
          </a:extLst>
        </xdr:cNvPr>
        <xdr:cNvSpPr txBox="1"/>
      </xdr:nvSpPr>
      <xdr:spPr>
        <a:xfrm>
          <a:off x="16370300" y="674413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19488</xdr:rowOff>
    </xdr:from>
    <xdr:ext cx="469744" cy="259045"/>
    <xdr:sp macro="" textlink="">
      <xdr:nvSpPr>
        <xdr:cNvPr id="516" name="災害復旧事業費最大値テキスト">
          <a:extLst>
            <a:ext uri="{FF2B5EF4-FFF2-40B4-BE49-F238E27FC236}">
              <a16:creationId xmlns:a16="http://schemas.microsoft.com/office/drawing/2014/main" id="{00000000-0008-0000-0600-000004020000}"/>
            </a:ext>
          </a:extLst>
        </xdr:cNvPr>
        <xdr:cNvSpPr txBox="1"/>
      </xdr:nvSpPr>
      <xdr:spPr>
        <a:xfrm>
          <a:off x="16370300" y="6363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72812</xdr:rowOff>
    </xdr:from>
    <xdr:to>
      <xdr:col>86</xdr:col>
      <xdr:colOff>25400</xdr:colOff>
      <xdr:row>38</xdr:row>
      <xdr:rowOff>72812</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6230600" y="6587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116932</xdr:rowOff>
    </xdr:from>
    <xdr:to>
      <xdr:col>85</xdr:col>
      <xdr:colOff>127000</xdr:colOff>
      <xdr:row>38</xdr:row>
      <xdr:rowOff>131790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5481300" y="6632032"/>
          <a:ext cx="838200" cy="14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102039</xdr:rowOff>
    </xdr:from>
    <xdr:ext cx="378565" cy="259045"/>
    <xdr:sp macro="" textlink="">
      <xdr:nvSpPr>
        <xdr:cNvPr id="519" name="災害復旧事業費平均値テキスト">
          <a:extLst>
            <a:ext uri="{FF2B5EF4-FFF2-40B4-BE49-F238E27FC236}">
              <a16:creationId xmlns:a16="http://schemas.microsoft.com/office/drawing/2014/main" id="{00000000-0008-0000-0600-000007020000}"/>
            </a:ext>
          </a:extLst>
        </xdr:cNvPr>
        <xdr:cNvSpPr txBox="1"/>
      </xdr:nvSpPr>
      <xdr:spPr>
        <a:xfrm>
          <a:off x="16370300" y="661713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81631</xdr:rowOff>
    </xdr:from>
    <xdr:to>
      <xdr:col>85</xdr:col>
      <xdr:colOff>177800</xdr:colOff>
      <xdr:row>39</xdr:row>
      <xdr:rowOff>11781</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6268700" y="6596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67645</xdr:rowOff>
    </xdr:from>
    <xdr:to>
      <xdr:col>81</xdr:col>
      <xdr:colOff>50800</xdr:colOff>
      <xdr:row>38</xdr:row>
      <xdr:rowOff>116932</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4592300" y="6582745"/>
          <a:ext cx="889000" cy="49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83139</xdr:rowOff>
    </xdr:from>
    <xdr:to>
      <xdr:col>81</xdr:col>
      <xdr:colOff>101600</xdr:colOff>
      <xdr:row>39</xdr:row>
      <xdr:rowOff>13289</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5430500" y="6598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4416</xdr:rowOff>
    </xdr:from>
    <xdr:ext cx="378565"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5292017" y="66909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79167</xdr:rowOff>
    </xdr:from>
    <xdr:to>
      <xdr:col>76</xdr:col>
      <xdr:colOff>114300</xdr:colOff>
      <xdr:row>38</xdr:row>
      <xdr:rowOff>67645</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3703300" y="6251367"/>
          <a:ext cx="889000" cy="331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72120</xdr:rowOff>
    </xdr:from>
    <xdr:to>
      <xdr:col>76</xdr:col>
      <xdr:colOff>165100</xdr:colOff>
      <xdr:row>39</xdr:row>
      <xdr:rowOff>2270</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4541500" y="658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38</xdr:row>
      <xdr:rowOff>164847</xdr:rowOff>
    </xdr:from>
    <xdr:ext cx="378565"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4403017" y="66799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30</xdr:row>
      <xdr:rowOff>126578</xdr:rowOff>
    </xdr:from>
    <xdr:to>
      <xdr:col>71</xdr:col>
      <xdr:colOff>177800</xdr:colOff>
      <xdr:row>36</xdr:row>
      <xdr:rowOff>79167</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a:off x="12814300" y="5270078"/>
          <a:ext cx="889000" cy="981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76693</xdr:rowOff>
    </xdr:from>
    <xdr:to>
      <xdr:col>72</xdr:col>
      <xdr:colOff>38100</xdr:colOff>
      <xdr:row>39</xdr:row>
      <xdr:rowOff>6843</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3652500" y="6591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38</xdr:row>
      <xdr:rowOff>169420</xdr:rowOff>
    </xdr:from>
    <xdr:ext cx="378565"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3514017" y="66845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79208</xdr:rowOff>
    </xdr:from>
    <xdr:to>
      <xdr:col>67</xdr:col>
      <xdr:colOff>101600</xdr:colOff>
      <xdr:row>39</xdr:row>
      <xdr:rowOff>9358</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2763500" y="6594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485</xdr:rowOff>
    </xdr:from>
    <xdr:ext cx="378565"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2625017" y="66870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80990</xdr:rowOff>
    </xdr:from>
    <xdr:to>
      <xdr:col>85</xdr:col>
      <xdr:colOff>177800</xdr:colOff>
      <xdr:row>39</xdr:row>
      <xdr:rowOff>11140</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6268700" y="6596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146488</xdr:rowOff>
    </xdr:from>
    <xdr:ext cx="378565" cy="259045"/>
    <xdr:sp macro="" textlink="">
      <xdr:nvSpPr>
        <xdr:cNvPr id="538" name="災害復旧事業費該当値テキスト">
          <a:extLst>
            <a:ext uri="{FF2B5EF4-FFF2-40B4-BE49-F238E27FC236}">
              <a16:creationId xmlns:a16="http://schemas.microsoft.com/office/drawing/2014/main" id="{00000000-0008-0000-0600-00001A020000}"/>
            </a:ext>
          </a:extLst>
        </xdr:cNvPr>
        <xdr:cNvSpPr txBox="1"/>
      </xdr:nvSpPr>
      <xdr:spPr>
        <a:xfrm>
          <a:off x="16370300" y="64901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66132</xdr:rowOff>
    </xdr:from>
    <xdr:to>
      <xdr:col>81</xdr:col>
      <xdr:colOff>101600</xdr:colOff>
      <xdr:row>38</xdr:row>
      <xdr:rowOff>167732</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5430500" y="6581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37</xdr:row>
      <xdr:rowOff>12809</xdr:rowOff>
    </xdr:from>
    <xdr:ext cx="378565"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5292017" y="63564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16845</xdr:rowOff>
    </xdr:from>
    <xdr:to>
      <xdr:col>76</xdr:col>
      <xdr:colOff>165100</xdr:colOff>
      <xdr:row>38</xdr:row>
      <xdr:rowOff>118445</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4541500" y="6531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134972</xdr:rowOff>
    </xdr:from>
    <xdr:ext cx="469744"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4357428" y="6307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28367</xdr:rowOff>
    </xdr:from>
    <xdr:to>
      <xdr:col>72</xdr:col>
      <xdr:colOff>38100</xdr:colOff>
      <xdr:row>36</xdr:row>
      <xdr:rowOff>129967</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3652500" y="6200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34</xdr:row>
      <xdr:rowOff>146494</xdr:rowOff>
    </xdr:from>
    <xdr:ext cx="469744"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3468428" y="5975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30</xdr:row>
      <xdr:rowOff>75778</xdr:rowOff>
    </xdr:from>
    <xdr:to>
      <xdr:col>67</xdr:col>
      <xdr:colOff>101600</xdr:colOff>
      <xdr:row>31</xdr:row>
      <xdr:rowOff>5928</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2763500" y="5219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29</xdr:row>
      <xdr:rowOff>22455</xdr:rowOff>
    </xdr:from>
    <xdr:ext cx="534377"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2547111" y="4994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1" name="失業対策事業費グラフ枠">
          <a:extLst>
            <a:ext uri="{FF2B5EF4-FFF2-40B4-BE49-F238E27FC236}">
              <a16:creationId xmlns:a16="http://schemas.microsoft.com/office/drawing/2014/main" id="{00000000-0008-0000-0600-000031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3" name="失業対策事業費最小値テキスト">
          <a:extLst>
            <a:ext uri="{FF2B5EF4-FFF2-40B4-BE49-F238E27FC236}">
              <a16:creationId xmlns:a16="http://schemas.microsoft.com/office/drawing/2014/main" id="{00000000-0008-0000-0600-000033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5" name="失業対策事業費最大値テキスト">
          <a:extLst>
            <a:ext uri="{FF2B5EF4-FFF2-40B4-BE49-F238E27FC236}">
              <a16:creationId xmlns:a16="http://schemas.microsoft.com/office/drawing/2014/main" id="{00000000-0008-0000-0600-000035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8" name="失業対策事業費平均値テキスト">
          <a:extLst>
            <a:ext uri="{FF2B5EF4-FFF2-40B4-BE49-F238E27FC236}">
              <a16:creationId xmlns:a16="http://schemas.microsoft.com/office/drawing/2014/main" id="{00000000-0008-0000-0600-000038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7" name="失業対策事業費該当値テキスト">
          <a:extLst>
            <a:ext uri="{FF2B5EF4-FFF2-40B4-BE49-F238E27FC236}">
              <a16:creationId xmlns:a16="http://schemas.microsoft.com/office/drawing/2014/main" id="{00000000-0008-0000-0600-00004B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8" name="公債費グラフ枠">
          <a:extLst>
            <a:ext uri="{FF2B5EF4-FFF2-40B4-BE49-F238E27FC236}">
              <a16:creationId xmlns:a16="http://schemas.microsoft.com/office/drawing/2014/main" id="{00000000-0008-0000-0600-00006A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82512</xdr:rowOff>
    </xdr:from>
    <xdr:to>
      <xdr:col>85</xdr:col>
      <xdr:colOff>126364</xdr:colOff>
      <xdr:row>78</xdr:row>
      <xdr:rowOff>30544</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flipV="1">
          <a:off x="16317595" y="12084012"/>
          <a:ext cx="1269" cy="13196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34371</xdr:rowOff>
    </xdr:from>
    <xdr:ext cx="469744" cy="259045"/>
    <xdr:sp macro="" textlink="">
      <xdr:nvSpPr>
        <xdr:cNvPr id="620" name="公債費最小値テキスト">
          <a:extLst>
            <a:ext uri="{FF2B5EF4-FFF2-40B4-BE49-F238E27FC236}">
              <a16:creationId xmlns:a16="http://schemas.microsoft.com/office/drawing/2014/main" id="{00000000-0008-0000-0600-00006C020000}"/>
            </a:ext>
          </a:extLst>
        </xdr:cNvPr>
        <xdr:cNvSpPr txBox="1"/>
      </xdr:nvSpPr>
      <xdr:spPr>
        <a:xfrm>
          <a:off x="16370300" y="13407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30544</xdr:rowOff>
    </xdr:from>
    <xdr:to>
      <xdr:col>86</xdr:col>
      <xdr:colOff>25400</xdr:colOff>
      <xdr:row>78</xdr:row>
      <xdr:rowOff>30544</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6230600" y="13403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29189</xdr:rowOff>
    </xdr:from>
    <xdr:ext cx="534377" cy="259045"/>
    <xdr:sp macro="" textlink="">
      <xdr:nvSpPr>
        <xdr:cNvPr id="622" name="公債費最大値テキスト">
          <a:extLst>
            <a:ext uri="{FF2B5EF4-FFF2-40B4-BE49-F238E27FC236}">
              <a16:creationId xmlns:a16="http://schemas.microsoft.com/office/drawing/2014/main" id="{00000000-0008-0000-0600-00006E020000}"/>
            </a:ext>
          </a:extLst>
        </xdr:cNvPr>
        <xdr:cNvSpPr txBox="1"/>
      </xdr:nvSpPr>
      <xdr:spPr>
        <a:xfrm>
          <a:off x="16370300" y="11859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82512</xdr:rowOff>
    </xdr:from>
    <xdr:to>
      <xdr:col>86</xdr:col>
      <xdr:colOff>25400</xdr:colOff>
      <xdr:row>70</xdr:row>
      <xdr:rowOff>82512</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6230600" y="12084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59461</xdr:rowOff>
    </xdr:from>
    <xdr:to>
      <xdr:col>85</xdr:col>
      <xdr:colOff>127000</xdr:colOff>
      <xdr:row>76</xdr:row>
      <xdr:rowOff>110306</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5481300" y="12746761"/>
          <a:ext cx="838200" cy="393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25766</xdr:rowOff>
    </xdr:from>
    <xdr:ext cx="534377" cy="259045"/>
    <xdr:sp macro="" textlink="">
      <xdr:nvSpPr>
        <xdr:cNvPr id="625" name="公債費平均値テキスト">
          <a:extLst>
            <a:ext uri="{FF2B5EF4-FFF2-40B4-BE49-F238E27FC236}">
              <a16:creationId xmlns:a16="http://schemas.microsoft.com/office/drawing/2014/main" id="{00000000-0008-0000-0600-000071020000}"/>
            </a:ext>
          </a:extLst>
        </xdr:cNvPr>
        <xdr:cNvSpPr txBox="1"/>
      </xdr:nvSpPr>
      <xdr:spPr>
        <a:xfrm>
          <a:off x="16370300" y="128845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2890</xdr:rowOff>
    </xdr:from>
    <xdr:to>
      <xdr:col>85</xdr:col>
      <xdr:colOff>177800</xdr:colOff>
      <xdr:row>76</xdr:row>
      <xdr:rowOff>104490</xdr:rowOff>
    </xdr:to>
    <xdr:sp macro="" textlink="">
      <xdr:nvSpPr>
        <xdr:cNvPr id="626" name="フローチャート: 判断 625">
          <a:extLst>
            <a:ext uri="{FF2B5EF4-FFF2-40B4-BE49-F238E27FC236}">
              <a16:creationId xmlns:a16="http://schemas.microsoft.com/office/drawing/2014/main" id="{00000000-0008-0000-0600-000072020000}"/>
            </a:ext>
          </a:extLst>
        </xdr:cNvPr>
        <xdr:cNvSpPr/>
      </xdr:nvSpPr>
      <xdr:spPr>
        <a:xfrm>
          <a:off x="16268700" y="13033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59461</xdr:rowOff>
    </xdr:from>
    <xdr:to>
      <xdr:col>81</xdr:col>
      <xdr:colOff>50800</xdr:colOff>
      <xdr:row>76</xdr:row>
      <xdr:rowOff>145035</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flipV="1">
          <a:off x="14592300" y="12746761"/>
          <a:ext cx="889000" cy="428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165443</xdr:rowOff>
    </xdr:from>
    <xdr:to>
      <xdr:col>81</xdr:col>
      <xdr:colOff>101600</xdr:colOff>
      <xdr:row>76</xdr:row>
      <xdr:rowOff>95593</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5430500" y="13024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86720</xdr:rowOff>
    </xdr:from>
    <xdr:ext cx="534377"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5214111" y="13116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145035</xdr:rowOff>
    </xdr:from>
    <xdr:to>
      <xdr:col>76</xdr:col>
      <xdr:colOff>114300</xdr:colOff>
      <xdr:row>76</xdr:row>
      <xdr:rowOff>147034</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flipV="1">
          <a:off x="13703300" y="13175235"/>
          <a:ext cx="889000" cy="1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1212</xdr:rowOff>
    </xdr:from>
    <xdr:to>
      <xdr:col>76</xdr:col>
      <xdr:colOff>165100</xdr:colOff>
      <xdr:row>76</xdr:row>
      <xdr:rowOff>102812</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4541500" y="13031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119340</xdr:rowOff>
    </xdr:from>
    <xdr:ext cx="534377"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4325111" y="12806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147034</xdr:rowOff>
    </xdr:from>
    <xdr:to>
      <xdr:col>71</xdr:col>
      <xdr:colOff>177800</xdr:colOff>
      <xdr:row>76</xdr:row>
      <xdr:rowOff>163588</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flipV="1">
          <a:off x="12814300" y="13177234"/>
          <a:ext cx="889000" cy="16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159823</xdr:rowOff>
    </xdr:from>
    <xdr:to>
      <xdr:col>72</xdr:col>
      <xdr:colOff>38100</xdr:colOff>
      <xdr:row>76</xdr:row>
      <xdr:rowOff>89973</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3652500" y="13018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106500</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3436111" y="12793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165424</xdr:rowOff>
    </xdr:from>
    <xdr:to>
      <xdr:col>67</xdr:col>
      <xdr:colOff>101600</xdr:colOff>
      <xdr:row>76</xdr:row>
      <xdr:rowOff>95574</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2763500" y="13024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112101</xdr:rowOff>
    </xdr:from>
    <xdr:ext cx="534377"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2547111" y="12799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59506</xdr:rowOff>
    </xdr:from>
    <xdr:to>
      <xdr:col>85</xdr:col>
      <xdr:colOff>177800</xdr:colOff>
      <xdr:row>76</xdr:row>
      <xdr:rowOff>161106</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6268700" y="13089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37933</xdr:rowOff>
    </xdr:from>
    <xdr:ext cx="534377" cy="259045"/>
    <xdr:sp macro="" textlink="">
      <xdr:nvSpPr>
        <xdr:cNvPr id="644" name="公債費該当値テキスト">
          <a:extLst>
            <a:ext uri="{FF2B5EF4-FFF2-40B4-BE49-F238E27FC236}">
              <a16:creationId xmlns:a16="http://schemas.microsoft.com/office/drawing/2014/main" id="{00000000-0008-0000-0600-000084020000}"/>
            </a:ext>
          </a:extLst>
        </xdr:cNvPr>
        <xdr:cNvSpPr txBox="1"/>
      </xdr:nvSpPr>
      <xdr:spPr>
        <a:xfrm>
          <a:off x="16370300" y="13068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8661</xdr:rowOff>
    </xdr:from>
    <xdr:to>
      <xdr:col>81</xdr:col>
      <xdr:colOff>101600</xdr:colOff>
      <xdr:row>74</xdr:row>
      <xdr:rowOff>110261</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5430500" y="12695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72</xdr:row>
      <xdr:rowOff>126788</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5214111" y="12471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94235</xdr:rowOff>
    </xdr:from>
    <xdr:to>
      <xdr:col>76</xdr:col>
      <xdr:colOff>165100</xdr:colOff>
      <xdr:row>77</xdr:row>
      <xdr:rowOff>24385</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4541500" y="13124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15512</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4325111" y="13217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96234</xdr:rowOff>
    </xdr:from>
    <xdr:to>
      <xdr:col>72</xdr:col>
      <xdr:colOff>38100</xdr:colOff>
      <xdr:row>77</xdr:row>
      <xdr:rowOff>26384</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3652500" y="13126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17511</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3436111" y="13219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112788</xdr:rowOff>
    </xdr:from>
    <xdr:to>
      <xdr:col>67</xdr:col>
      <xdr:colOff>101600</xdr:colOff>
      <xdr:row>77</xdr:row>
      <xdr:rowOff>42938</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2763500" y="13142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34065</xdr:rowOff>
    </xdr:from>
    <xdr:ext cx="534377"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2547111" y="13235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5" name="積立金グラフ枠">
          <a:extLst>
            <a:ext uri="{FF2B5EF4-FFF2-40B4-BE49-F238E27FC236}">
              <a16:creationId xmlns:a16="http://schemas.microsoft.com/office/drawing/2014/main" id="{00000000-0008-0000-0600-0000A3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152806</xdr:rowOff>
    </xdr:from>
    <xdr:to>
      <xdr:col>85</xdr:col>
      <xdr:colOff>126364</xdr:colOff>
      <xdr:row>98</xdr:row>
      <xdr:rowOff>154406</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flipV="1">
          <a:off x="16317595" y="15411856"/>
          <a:ext cx="1269" cy="1544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158233</xdr:rowOff>
    </xdr:from>
    <xdr:ext cx="469744" cy="259045"/>
    <xdr:sp macro="" textlink="">
      <xdr:nvSpPr>
        <xdr:cNvPr id="677" name="積立金最小値テキスト">
          <a:extLst>
            <a:ext uri="{FF2B5EF4-FFF2-40B4-BE49-F238E27FC236}">
              <a16:creationId xmlns:a16="http://schemas.microsoft.com/office/drawing/2014/main" id="{00000000-0008-0000-0600-0000A5020000}"/>
            </a:ext>
          </a:extLst>
        </xdr:cNvPr>
        <xdr:cNvSpPr txBox="1"/>
      </xdr:nvSpPr>
      <xdr:spPr>
        <a:xfrm>
          <a:off x="16370300" y="16960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154406</xdr:rowOff>
    </xdr:from>
    <xdr:to>
      <xdr:col>86</xdr:col>
      <xdr:colOff>25400</xdr:colOff>
      <xdr:row>98</xdr:row>
      <xdr:rowOff>154406</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6230600" y="16956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99483</xdr:rowOff>
    </xdr:from>
    <xdr:ext cx="534377" cy="259045"/>
    <xdr:sp macro="" textlink="">
      <xdr:nvSpPr>
        <xdr:cNvPr id="679" name="積立金最大値テキスト">
          <a:extLst>
            <a:ext uri="{FF2B5EF4-FFF2-40B4-BE49-F238E27FC236}">
              <a16:creationId xmlns:a16="http://schemas.microsoft.com/office/drawing/2014/main" id="{00000000-0008-0000-0600-0000A7020000}"/>
            </a:ext>
          </a:extLst>
        </xdr:cNvPr>
        <xdr:cNvSpPr txBox="1"/>
      </xdr:nvSpPr>
      <xdr:spPr>
        <a:xfrm>
          <a:off x="16370300" y="15187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89</xdr:row>
      <xdr:rowOff>152806</xdr:rowOff>
    </xdr:from>
    <xdr:to>
      <xdr:col>86</xdr:col>
      <xdr:colOff>25400</xdr:colOff>
      <xdr:row>89</xdr:row>
      <xdr:rowOff>152806</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6230600" y="15411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68338</xdr:rowOff>
    </xdr:from>
    <xdr:to>
      <xdr:col>85</xdr:col>
      <xdr:colOff>127000</xdr:colOff>
      <xdr:row>98</xdr:row>
      <xdr:rowOff>169914</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flipV="1">
          <a:off x="15481300" y="16870438"/>
          <a:ext cx="838200" cy="101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159935</xdr:rowOff>
    </xdr:from>
    <xdr:ext cx="534377" cy="259045"/>
    <xdr:sp macro="" textlink="">
      <xdr:nvSpPr>
        <xdr:cNvPr id="682" name="積立金平均値テキスト">
          <a:extLst>
            <a:ext uri="{FF2B5EF4-FFF2-40B4-BE49-F238E27FC236}">
              <a16:creationId xmlns:a16="http://schemas.microsoft.com/office/drawing/2014/main" id="{00000000-0008-0000-0600-0000AA020000}"/>
            </a:ext>
          </a:extLst>
        </xdr:cNvPr>
        <xdr:cNvSpPr txBox="1"/>
      </xdr:nvSpPr>
      <xdr:spPr>
        <a:xfrm>
          <a:off x="16370300" y="162762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137058</xdr:rowOff>
    </xdr:from>
    <xdr:to>
      <xdr:col>85</xdr:col>
      <xdr:colOff>177800</xdr:colOff>
      <xdr:row>96</xdr:row>
      <xdr:rowOff>67208</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6268700" y="16424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111810</xdr:rowOff>
    </xdr:from>
    <xdr:to>
      <xdr:col>81</xdr:col>
      <xdr:colOff>50800</xdr:colOff>
      <xdr:row>98</xdr:row>
      <xdr:rowOff>169914</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4592300" y="16913910"/>
          <a:ext cx="889000" cy="58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50876</xdr:rowOff>
    </xdr:from>
    <xdr:to>
      <xdr:col>81</xdr:col>
      <xdr:colOff>101600</xdr:colOff>
      <xdr:row>95</xdr:row>
      <xdr:rowOff>152476</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5430500" y="16338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169003</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5214111" y="16113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57404</xdr:rowOff>
    </xdr:from>
    <xdr:to>
      <xdr:col>76</xdr:col>
      <xdr:colOff>114300</xdr:colOff>
      <xdr:row>98</xdr:row>
      <xdr:rowOff>111810</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a:off x="13703300" y="16859504"/>
          <a:ext cx="889000" cy="54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2146</xdr:rowOff>
    </xdr:from>
    <xdr:to>
      <xdr:col>76</xdr:col>
      <xdr:colOff>165100</xdr:colOff>
      <xdr:row>97</xdr:row>
      <xdr:rowOff>103746</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4541500" y="16632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95</xdr:row>
      <xdr:rowOff>120273</xdr:rowOff>
    </xdr:from>
    <xdr:ext cx="469744"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4357428" y="16408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57404</xdr:rowOff>
    </xdr:from>
    <xdr:to>
      <xdr:col>71</xdr:col>
      <xdr:colOff>177800</xdr:colOff>
      <xdr:row>98</xdr:row>
      <xdr:rowOff>58356</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flipV="1">
          <a:off x="12814300" y="16859504"/>
          <a:ext cx="889000" cy="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13500</xdr:rowOff>
    </xdr:from>
    <xdr:to>
      <xdr:col>72</xdr:col>
      <xdr:colOff>38100</xdr:colOff>
      <xdr:row>97</xdr:row>
      <xdr:rowOff>115100</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3652500" y="16644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95</xdr:row>
      <xdr:rowOff>131627</xdr:rowOff>
    </xdr:from>
    <xdr:ext cx="469744"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3468428" y="16419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13767</xdr:rowOff>
    </xdr:from>
    <xdr:to>
      <xdr:col>67</xdr:col>
      <xdr:colOff>101600</xdr:colOff>
      <xdr:row>97</xdr:row>
      <xdr:rowOff>115367</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2763500" y="1664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95</xdr:row>
      <xdr:rowOff>131894</xdr:rowOff>
    </xdr:from>
    <xdr:ext cx="469744"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2579428" y="16419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17538</xdr:rowOff>
    </xdr:from>
    <xdr:to>
      <xdr:col>85</xdr:col>
      <xdr:colOff>177800</xdr:colOff>
      <xdr:row>98</xdr:row>
      <xdr:rowOff>119138</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6268700" y="16819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103915</xdr:rowOff>
    </xdr:from>
    <xdr:ext cx="469744" cy="259045"/>
    <xdr:sp macro="" textlink="">
      <xdr:nvSpPr>
        <xdr:cNvPr id="701" name="積立金該当値テキスト">
          <a:extLst>
            <a:ext uri="{FF2B5EF4-FFF2-40B4-BE49-F238E27FC236}">
              <a16:creationId xmlns:a16="http://schemas.microsoft.com/office/drawing/2014/main" id="{00000000-0008-0000-0600-0000BD020000}"/>
            </a:ext>
          </a:extLst>
        </xdr:cNvPr>
        <xdr:cNvSpPr txBox="1"/>
      </xdr:nvSpPr>
      <xdr:spPr>
        <a:xfrm>
          <a:off x="16370300" y="16734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119114</xdr:rowOff>
    </xdr:from>
    <xdr:to>
      <xdr:col>81</xdr:col>
      <xdr:colOff>101600</xdr:colOff>
      <xdr:row>99</xdr:row>
      <xdr:rowOff>49264</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5430500" y="16921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40391</xdr:rowOff>
    </xdr:from>
    <xdr:ext cx="469744"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5246428" y="17013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61010</xdr:rowOff>
    </xdr:from>
    <xdr:to>
      <xdr:col>76</xdr:col>
      <xdr:colOff>165100</xdr:colOff>
      <xdr:row>98</xdr:row>
      <xdr:rowOff>162610</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4541500" y="1686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153737</xdr:rowOff>
    </xdr:from>
    <xdr:ext cx="469744"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4357428" y="16955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6604</xdr:rowOff>
    </xdr:from>
    <xdr:to>
      <xdr:col>72</xdr:col>
      <xdr:colOff>38100</xdr:colOff>
      <xdr:row>98</xdr:row>
      <xdr:rowOff>108204</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3652500" y="16808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99331</xdr:rowOff>
    </xdr:from>
    <xdr:ext cx="469744"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3468428" y="16901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7556</xdr:rowOff>
    </xdr:from>
    <xdr:to>
      <xdr:col>67</xdr:col>
      <xdr:colOff>101600</xdr:colOff>
      <xdr:row>98</xdr:row>
      <xdr:rowOff>109156</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2763500" y="16809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100283</xdr:rowOff>
    </xdr:from>
    <xdr:ext cx="469744"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2579428" y="16902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2" name="投資及び出資金グラフ枠">
          <a:extLst>
            <a:ext uri="{FF2B5EF4-FFF2-40B4-BE49-F238E27FC236}">
              <a16:creationId xmlns:a16="http://schemas.microsoft.com/office/drawing/2014/main" id="{00000000-0008-0000-0600-0000DC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33401</xdr:rowOff>
    </xdr:from>
    <xdr:to>
      <xdr:col>116</xdr:col>
      <xdr:colOff>62864</xdr:colOff>
      <xdr:row>39</xdr:row>
      <xdr:rowOff>44450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flipV="1">
          <a:off x="22159595" y="5176901"/>
          <a:ext cx="1269" cy="15540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4" name="投資及び出資金最小値テキスト">
          <a:extLst>
            <a:ext uri="{FF2B5EF4-FFF2-40B4-BE49-F238E27FC236}">
              <a16:creationId xmlns:a16="http://schemas.microsoft.com/office/drawing/2014/main" id="{00000000-0008-0000-0600-0000DE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151528</xdr:rowOff>
    </xdr:from>
    <xdr:ext cx="469744" cy="259045"/>
    <xdr:sp macro="" textlink="">
      <xdr:nvSpPr>
        <xdr:cNvPr id="736" name="投資及び出資金最大値テキスト">
          <a:extLst>
            <a:ext uri="{FF2B5EF4-FFF2-40B4-BE49-F238E27FC236}">
              <a16:creationId xmlns:a16="http://schemas.microsoft.com/office/drawing/2014/main" id="{00000000-0008-0000-0600-0000E0020000}"/>
            </a:ext>
          </a:extLst>
        </xdr:cNvPr>
        <xdr:cNvSpPr txBox="1"/>
      </xdr:nvSpPr>
      <xdr:spPr>
        <a:xfrm>
          <a:off x="22212300" y="4952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33401</xdr:rowOff>
    </xdr:from>
    <xdr:to>
      <xdr:col>116</xdr:col>
      <xdr:colOff>152400</xdr:colOff>
      <xdr:row>30</xdr:row>
      <xdr:rowOff>33401</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22072600" y="5176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34</xdr:row>
      <xdr:rowOff>65024</xdr:rowOff>
    </xdr:from>
    <xdr:to>
      <xdr:col>116</xdr:col>
      <xdr:colOff>63500</xdr:colOff>
      <xdr:row>37</xdr:row>
      <xdr:rowOff>146939</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1323300" y="5894324"/>
          <a:ext cx="838200" cy="596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40149</xdr:rowOff>
    </xdr:from>
    <xdr:ext cx="378565" cy="259045"/>
    <xdr:sp macro="" textlink="">
      <xdr:nvSpPr>
        <xdr:cNvPr id="739" name="投資及び出資金平均値テキスト">
          <a:extLst>
            <a:ext uri="{FF2B5EF4-FFF2-40B4-BE49-F238E27FC236}">
              <a16:creationId xmlns:a16="http://schemas.microsoft.com/office/drawing/2014/main" id="{00000000-0008-0000-0600-0000E3020000}"/>
            </a:ext>
          </a:extLst>
        </xdr:cNvPr>
        <xdr:cNvSpPr txBox="1"/>
      </xdr:nvSpPr>
      <xdr:spPr>
        <a:xfrm>
          <a:off x="22212300" y="621234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17272</xdr:rowOff>
    </xdr:from>
    <xdr:to>
      <xdr:col>116</xdr:col>
      <xdr:colOff>114300</xdr:colOff>
      <xdr:row>37</xdr:row>
      <xdr:rowOff>118872</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22110700" y="6360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34</xdr:row>
      <xdr:rowOff>65024</xdr:rowOff>
    </xdr:from>
    <xdr:to>
      <xdr:col>111</xdr:col>
      <xdr:colOff>177800</xdr:colOff>
      <xdr:row>34</xdr:row>
      <xdr:rowOff>151892</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flipV="1">
          <a:off x="20434300" y="5894324"/>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165862</xdr:rowOff>
    </xdr:from>
    <xdr:to>
      <xdr:col>112</xdr:col>
      <xdr:colOff>38100</xdr:colOff>
      <xdr:row>37</xdr:row>
      <xdr:rowOff>96012</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21272500" y="6338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87139</xdr:rowOff>
    </xdr:from>
    <xdr:ext cx="378565"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21134017" y="64307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34</xdr:row>
      <xdr:rowOff>151892</xdr:rowOff>
    </xdr:from>
    <xdr:to>
      <xdr:col>107</xdr:col>
      <xdr:colOff>50800</xdr:colOff>
      <xdr:row>39</xdr:row>
      <xdr:rowOff>44450</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flipV="1">
          <a:off x="19545300" y="5981192"/>
          <a:ext cx="889000" cy="749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89281</xdr:rowOff>
    </xdr:from>
    <xdr:to>
      <xdr:col>107</xdr:col>
      <xdr:colOff>101600</xdr:colOff>
      <xdr:row>37</xdr:row>
      <xdr:rowOff>19431</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20383500" y="6261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10558</xdr:rowOff>
    </xdr:from>
    <xdr:ext cx="469744"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0199428" y="6354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105283</xdr:rowOff>
    </xdr:from>
    <xdr:to>
      <xdr:col>102</xdr:col>
      <xdr:colOff>165100</xdr:colOff>
      <xdr:row>37</xdr:row>
      <xdr:rowOff>35433</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19494500" y="6277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51960</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9310428" y="6052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48133</xdr:rowOff>
    </xdr:from>
    <xdr:to>
      <xdr:col>98</xdr:col>
      <xdr:colOff>38100</xdr:colOff>
      <xdr:row>37</xdr:row>
      <xdr:rowOff>149733</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18605500" y="6391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35</xdr:row>
      <xdr:rowOff>166260</xdr:rowOff>
    </xdr:from>
    <xdr:ext cx="378565"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8467017" y="61670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96139</xdr:rowOff>
    </xdr:from>
    <xdr:to>
      <xdr:col>116</xdr:col>
      <xdr:colOff>114300</xdr:colOff>
      <xdr:row>38</xdr:row>
      <xdr:rowOff>26289</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22110700" y="6439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74566</xdr:rowOff>
    </xdr:from>
    <xdr:ext cx="378565" cy="259045"/>
    <xdr:sp macro="" textlink="">
      <xdr:nvSpPr>
        <xdr:cNvPr id="758" name="投資及び出資金該当値テキスト">
          <a:extLst>
            <a:ext uri="{FF2B5EF4-FFF2-40B4-BE49-F238E27FC236}">
              <a16:creationId xmlns:a16="http://schemas.microsoft.com/office/drawing/2014/main" id="{00000000-0008-0000-0600-0000F6020000}"/>
            </a:ext>
          </a:extLst>
        </xdr:cNvPr>
        <xdr:cNvSpPr txBox="1"/>
      </xdr:nvSpPr>
      <xdr:spPr>
        <a:xfrm>
          <a:off x="22212300" y="64182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34</xdr:row>
      <xdr:rowOff>14224</xdr:rowOff>
    </xdr:from>
    <xdr:to>
      <xdr:col>112</xdr:col>
      <xdr:colOff>38100</xdr:colOff>
      <xdr:row>34</xdr:row>
      <xdr:rowOff>115824</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21272500" y="5843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32</xdr:row>
      <xdr:rowOff>132351</xdr:rowOff>
    </xdr:from>
    <xdr:ext cx="469744"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1088428" y="5618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34</xdr:row>
      <xdr:rowOff>101092</xdr:rowOff>
    </xdr:from>
    <xdr:to>
      <xdr:col>107</xdr:col>
      <xdr:colOff>101600</xdr:colOff>
      <xdr:row>35</xdr:row>
      <xdr:rowOff>31242</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20383500" y="5930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33</xdr:row>
      <xdr:rowOff>47769</xdr:rowOff>
    </xdr:from>
    <xdr:ext cx="469744"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0199428" y="5705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168927</xdr:rowOff>
    </xdr:from>
    <xdr:ext cx="46717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820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130827</xdr:rowOff>
    </xdr:from>
    <xdr:ext cx="46717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820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貸付金グラフ枠">
          <a:extLst>
            <a:ext uri="{FF2B5EF4-FFF2-40B4-BE49-F238E27FC236}">
              <a16:creationId xmlns:a16="http://schemas.microsoft.com/office/drawing/2014/main" id="{00000000-0008-0000-0600-00001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159385</xdr:rowOff>
    </xdr:from>
    <xdr:to>
      <xdr:col>116</xdr:col>
      <xdr:colOff>62864</xdr:colOff>
      <xdr:row>59</xdr:row>
      <xdr:rowOff>44450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flipV="1">
          <a:off x="22159595" y="8560435"/>
          <a:ext cx="1269" cy="15995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1" name="貸付金最小値テキスト">
          <a:extLst>
            <a:ext uri="{FF2B5EF4-FFF2-40B4-BE49-F238E27FC236}">
              <a16:creationId xmlns:a16="http://schemas.microsoft.com/office/drawing/2014/main" id="{00000000-0008-0000-0600-000017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106062</xdr:rowOff>
    </xdr:from>
    <xdr:ext cx="534377" cy="259045"/>
    <xdr:sp macro="" textlink="">
      <xdr:nvSpPr>
        <xdr:cNvPr id="793" name="貸付金最大値テキスト">
          <a:extLst>
            <a:ext uri="{FF2B5EF4-FFF2-40B4-BE49-F238E27FC236}">
              <a16:creationId xmlns:a16="http://schemas.microsoft.com/office/drawing/2014/main" id="{00000000-0008-0000-0600-000019030000}"/>
            </a:ext>
          </a:extLst>
        </xdr:cNvPr>
        <xdr:cNvSpPr txBox="1"/>
      </xdr:nvSpPr>
      <xdr:spPr>
        <a:xfrm>
          <a:off x="22212300" y="8335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159385</xdr:rowOff>
    </xdr:from>
    <xdr:to>
      <xdr:col>116</xdr:col>
      <xdr:colOff>152400</xdr:colOff>
      <xdr:row>49</xdr:row>
      <xdr:rowOff>159385</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22072600" y="8560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45466</xdr:rowOff>
    </xdr:from>
    <xdr:to>
      <xdr:col>116</xdr:col>
      <xdr:colOff>63500</xdr:colOff>
      <xdr:row>57</xdr:row>
      <xdr:rowOff>46101</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1323300" y="9818116"/>
          <a:ext cx="838200" cy="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57421</xdr:rowOff>
    </xdr:from>
    <xdr:ext cx="469744" cy="259045"/>
    <xdr:sp macro="" textlink="">
      <xdr:nvSpPr>
        <xdr:cNvPr id="796" name="貸付金平均値テキスト">
          <a:extLst>
            <a:ext uri="{FF2B5EF4-FFF2-40B4-BE49-F238E27FC236}">
              <a16:creationId xmlns:a16="http://schemas.microsoft.com/office/drawing/2014/main" id="{00000000-0008-0000-0600-00001C030000}"/>
            </a:ext>
          </a:extLst>
        </xdr:cNvPr>
        <xdr:cNvSpPr txBox="1"/>
      </xdr:nvSpPr>
      <xdr:spPr>
        <a:xfrm>
          <a:off x="22212300" y="98300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78994</xdr:rowOff>
    </xdr:from>
    <xdr:to>
      <xdr:col>116</xdr:col>
      <xdr:colOff>114300</xdr:colOff>
      <xdr:row>58</xdr:row>
      <xdr:rowOff>9144</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22110700" y="9851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52</xdr:row>
      <xdr:rowOff>156210</xdr:rowOff>
    </xdr:from>
    <xdr:to>
      <xdr:col>111</xdr:col>
      <xdr:colOff>177800</xdr:colOff>
      <xdr:row>57</xdr:row>
      <xdr:rowOff>45466</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0434300" y="9071610"/>
          <a:ext cx="889000" cy="746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52324</xdr:rowOff>
    </xdr:from>
    <xdr:to>
      <xdr:col>112</xdr:col>
      <xdr:colOff>38100</xdr:colOff>
      <xdr:row>57</xdr:row>
      <xdr:rowOff>153924</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21272500" y="9824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145051</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1088428" y="9917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52</xdr:row>
      <xdr:rowOff>156210</xdr:rowOff>
    </xdr:from>
    <xdr:to>
      <xdr:col>107</xdr:col>
      <xdr:colOff>50800</xdr:colOff>
      <xdr:row>57</xdr:row>
      <xdr:rowOff>44704</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flipV="1">
          <a:off x="19545300" y="9071610"/>
          <a:ext cx="889000" cy="745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26543</xdr:rowOff>
    </xdr:from>
    <xdr:to>
      <xdr:col>107</xdr:col>
      <xdr:colOff>101600</xdr:colOff>
      <xdr:row>57</xdr:row>
      <xdr:rowOff>128143</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20383500" y="9799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119270</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0199428" y="9891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38862</xdr:rowOff>
    </xdr:from>
    <xdr:to>
      <xdr:col>102</xdr:col>
      <xdr:colOff>114300</xdr:colOff>
      <xdr:row>57</xdr:row>
      <xdr:rowOff>44704</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a:off x="18656300" y="9811512"/>
          <a:ext cx="889000" cy="5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15621</xdr:rowOff>
    </xdr:from>
    <xdr:to>
      <xdr:col>102</xdr:col>
      <xdr:colOff>165100</xdr:colOff>
      <xdr:row>57</xdr:row>
      <xdr:rowOff>117221</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19494500" y="9788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108348</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9310428" y="9880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128905</xdr:rowOff>
    </xdr:from>
    <xdr:to>
      <xdr:col>98</xdr:col>
      <xdr:colOff>38100</xdr:colOff>
      <xdr:row>57</xdr:row>
      <xdr:rowOff>59055</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18605500" y="9730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75582</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8421428" y="9505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166751</xdr:rowOff>
    </xdr:from>
    <xdr:to>
      <xdr:col>116</xdr:col>
      <xdr:colOff>114300</xdr:colOff>
      <xdr:row>57</xdr:row>
      <xdr:rowOff>96901</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22110700" y="9767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18178</xdr:rowOff>
    </xdr:from>
    <xdr:ext cx="469744" cy="259045"/>
    <xdr:sp macro="" textlink="">
      <xdr:nvSpPr>
        <xdr:cNvPr id="815" name="貸付金該当値テキスト">
          <a:extLst>
            <a:ext uri="{FF2B5EF4-FFF2-40B4-BE49-F238E27FC236}">
              <a16:creationId xmlns:a16="http://schemas.microsoft.com/office/drawing/2014/main" id="{00000000-0008-0000-0600-00002F030000}"/>
            </a:ext>
          </a:extLst>
        </xdr:cNvPr>
        <xdr:cNvSpPr txBox="1"/>
      </xdr:nvSpPr>
      <xdr:spPr>
        <a:xfrm>
          <a:off x="22212300" y="9619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166116</xdr:rowOff>
    </xdr:from>
    <xdr:to>
      <xdr:col>112</xdr:col>
      <xdr:colOff>38100</xdr:colOff>
      <xdr:row>57</xdr:row>
      <xdr:rowOff>96266</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21272500" y="9767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112793</xdr:rowOff>
    </xdr:from>
    <xdr:ext cx="469744"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1088428" y="9542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52</xdr:row>
      <xdr:rowOff>105410</xdr:rowOff>
    </xdr:from>
    <xdr:to>
      <xdr:col>107</xdr:col>
      <xdr:colOff>101600</xdr:colOff>
      <xdr:row>53</xdr:row>
      <xdr:rowOff>35560</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20383500" y="9020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51</xdr:row>
      <xdr:rowOff>52087</xdr:rowOff>
    </xdr:from>
    <xdr:ext cx="469744"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0199428" y="8796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56</xdr:row>
      <xdr:rowOff>165354</xdr:rowOff>
    </xdr:from>
    <xdr:to>
      <xdr:col>102</xdr:col>
      <xdr:colOff>165100</xdr:colOff>
      <xdr:row>57</xdr:row>
      <xdr:rowOff>95504</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19494500" y="9766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112031</xdr:rowOff>
    </xdr:from>
    <xdr:ext cx="469744"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9310428" y="9541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159512</xdr:rowOff>
    </xdr:from>
    <xdr:to>
      <xdr:col>98</xdr:col>
      <xdr:colOff>38100</xdr:colOff>
      <xdr:row>57</xdr:row>
      <xdr:rowOff>89662</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18605500" y="9760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80789</xdr:rowOff>
    </xdr:from>
    <xdr:ext cx="469744"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8421428" y="9853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5" name="繰出金グラフ枠">
          <a:extLst>
            <a:ext uri="{FF2B5EF4-FFF2-40B4-BE49-F238E27FC236}">
              <a16:creationId xmlns:a16="http://schemas.microsoft.com/office/drawing/2014/main" id="{00000000-0008-0000-0600-00004D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116886</xdr:rowOff>
    </xdr:from>
    <xdr:to>
      <xdr:col>116</xdr:col>
      <xdr:colOff>62864</xdr:colOff>
      <xdr:row>78</xdr:row>
      <xdr:rowOff>5192</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flipV="1">
          <a:off x="22159595" y="12289836"/>
          <a:ext cx="1269" cy="10884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9019</xdr:rowOff>
    </xdr:from>
    <xdr:ext cx="534377" cy="259045"/>
    <xdr:sp macro="" textlink="">
      <xdr:nvSpPr>
        <xdr:cNvPr id="847" name="繰出金最小値テキスト">
          <a:extLst>
            <a:ext uri="{FF2B5EF4-FFF2-40B4-BE49-F238E27FC236}">
              <a16:creationId xmlns:a16="http://schemas.microsoft.com/office/drawing/2014/main" id="{00000000-0008-0000-0600-00004F030000}"/>
            </a:ext>
          </a:extLst>
        </xdr:cNvPr>
        <xdr:cNvSpPr txBox="1"/>
      </xdr:nvSpPr>
      <xdr:spPr>
        <a:xfrm>
          <a:off x="22212300" y="13382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5192</xdr:rowOff>
    </xdr:from>
    <xdr:to>
      <xdr:col>116</xdr:col>
      <xdr:colOff>152400</xdr:colOff>
      <xdr:row>78</xdr:row>
      <xdr:rowOff>5192</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22072600" y="13378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63563</xdr:rowOff>
    </xdr:from>
    <xdr:ext cx="534377" cy="259045"/>
    <xdr:sp macro="" textlink="">
      <xdr:nvSpPr>
        <xdr:cNvPr id="849" name="繰出金最大値テキスト">
          <a:extLst>
            <a:ext uri="{FF2B5EF4-FFF2-40B4-BE49-F238E27FC236}">
              <a16:creationId xmlns:a16="http://schemas.microsoft.com/office/drawing/2014/main" id="{00000000-0008-0000-0600-000051030000}"/>
            </a:ext>
          </a:extLst>
        </xdr:cNvPr>
        <xdr:cNvSpPr txBox="1"/>
      </xdr:nvSpPr>
      <xdr:spPr>
        <a:xfrm>
          <a:off x="22212300" y="12065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46,749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116886</xdr:rowOff>
    </xdr:from>
    <xdr:to>
      <xdr:col>116</xdr:col>
      <xdr:colOff>152400</xdr:colOff>
      <xdr:row>71</xdr:row>
      <xdr:rowOff>116886</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22072600" y="12289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78</xdr:row>
      <xdr:rowOff>5192</xdr:rowOff>
    </xdr:from>
    <xdr:to>
      <xdr:col>116</xdr:col>
      <xdr:colOff>63500</xdr:colOff>
      <xdr:row>78</xdr:row>
      <xdr:rowOff>35961</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21323300" y="13378292"/>
          <a:ext cx="838200" cy="30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126087</xdr:rowOff>
    </xdr:from>
    <xdr:ext cx="534377" cy="259045"/>
    <xdr:sp macro="" textlink="">
      <xdr:nvSpPr>
        <xdr:cNvPr id="852" name="繰出金平均値テキスト">
          <a:extLst>
            <a:ext uri="{FF2B5EF4-FFF2-40B4-BE49-F238E27FC236}">
              <a16:creationId xmlns:a16="http://schemas.microsoft.com/office/drawing/2014/main" id="{00000000-0008-0000-0600-000054030000}"/>
            </a:ext>
          </a:extLst>
        </xdr:cNvPr>
        <xdr:cNvSpPr txBox="1"/>
      </xdr:nvSpPr>
      <xdr:spPr>
        <a:xfrm>
          <a:off x="22212300" y="126419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103210</xdr:rowOff>
    </xdr:from>
    <xdr:to>
      <xdr:col>116</xdr:col>
      <xdr:colOff>114300</xdr:colOff>
      <xdr:row>75</xdr:row>
      <xdr:rowOff>33360</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22110700" y="1279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35961</xdr:rowOff>
    </xdr:from>
    <xdr:to>
      <xdr:col>111</xdr:col>
      <xdr:colOff>177800</xdr:colOff>
      <xdr:row>78</xdr:row>
      <xdr:rowOff>110806</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20434300" y="13409061"/>
          <a:ext cx="889000" cy="74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171287</xdr:rowOff>
    </xdr:from>
    <xdr:to>
      <xdr:col>112</xdr:col>
      <xdr:colOff>38100</xdr:colOff>
      <xdr:row>75</xdr:row>
      <xdr:rowOff>101437</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21272500" y="12858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117964</xdr:rowOff>
    </xdr:from>
    <xdr:ext cx="534377"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1056111" y="12633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19594</xdr:rowOff>
    </xdr:from>
    <xdr:to>
      <xdr:col>107</xdr:col>
      <xdr:colOff>50800</xdr:colOff>
      <xdr:row>78</xdr:row>
      <xdr:rowOff>110806</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19545300" y="13221244"/>
          <a:ext cx="889000" cy="262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8021</xdr:rowOff>
    </xdr:from>
    <xdr:to>
      <xdr:col>107</xdr:col>
      <xdr:colOff>101600</xdr:colOff>
      <xdr:row>75</xdr:row>
      <xdr:rowOff>109621</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20383500" y="12866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126148</xdr:rowOff>
    </xdr:from>
    <xdr:ext cx="534377"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0167111" y="12641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50775</xdr:rowOff>
    </xdr:from>
    <xdr:to>
      <xdr:col>102</xdr:col>
      <xdr:colOff>114300</xdr:colOff>
      <xdr:row>77</xdr:row>
      <xdr:rowOff>19594</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a:off x="18656300" y="13080975"/>
          <a:ext cx="889000" cy="140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148976</xdr:rowOff>
    </xdr:from>
    <xdr:to>
      <xdr:col>102</xdr:col>
      <xdr:colOff>165100</xdr:colOff>
      <xdr:row>75</xdr:row>
      <xdr:rowOff>79126</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19494500" y="12836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95653</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9278111" y="12611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165024</xdr:rowOff>
    </xdr:from>
    <xdr:to>
      <xdr:col>98</xdr:col>
      <xdr:colOff>38100</xdr:colOff>
      <xdr:row>75</xdr:row>
      <xdr:rowOff>95174</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18605500" y="12852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111701</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8389111" y="12627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125842</xdr:rowOff>
    </xdr:from>
    <xdr:to>
      <xdr:col>116</xdr:col>
      <xdr:colOff>114300</xdr:colOff>
      <xdr:row>78</xdr:row>
      <xdr:rowOff>55992</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22110700" y="13327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40769</xdr:rowOff>
    </xdr:from>
    <xdr:ext cx="534377" cy="259045"/>
    <xdr:sp macro="" textlink="">
      <xdr:nvSpPr>
        <xdr:cNvPr id="871" name="繰出金該当値テキスト">
          <a:extLst>
            <a:ext uri="{FF2B5EF4-FFF2-40B4-BE49-F238E27FC236}">
              <a16:creationId xmlns:a16="http://schemas.microsoft.com/office/drawing/2014/main" id="{00000000-0008-0000-0600-000067030000}"/>
            </a:ext>
          </a:extLst>
        </xdr:cNvPr>
        <xdr:cNvSpPr txBox="1"/>
      </xdr:nvSpPr>
      <xdr:spPr>
        <a:xfrm>
          <a:off x="22212300" y="13242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156611</xdr:rowOff>
    </xdr:from>
    <xdr:to>
      <xdr:col>112</xdr:col>
      <xdr:colOff>38100</xdr:colOff>
      <xdr:row>78</xdr:row>
      <xdr:rowOff>86761</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21272500" y="13358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77888</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056111" y="13450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78</xdr:row>
      <xdr:rowOff>60006</xdr:rowOff>
    </xdr:from>
    <xdr:to>
      <xdr:col>107</xdr:col>
      <xdr:colOff>101600</xdr:colOff>
      <xdr:row>78</xdr:row>
      <xdr:rowOff>161606</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20383500" y="13433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152733</xdr:rowOff>
    </xdr:from>
    <xdr:ext cx="534377"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0167111" y="13525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140244</xdr:rowOff>
    </xdr:from>
    <xdr:to>
      <xdr:col>102</xdr:col>
      <xdr:colOff>165100</xdr:colOff>
      <xdr:row>77</xdr:row>
      <xdr:rowOff>70394</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19494500" y="13170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61521</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9278111" y="13263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171425</xdr:rowOff>
    </xdr:from>
    <xdr:to>
      <xdr:col>98</xdr:col>
      <xdr:colOff>38100</xdr:colOff>
      <xdr:row>76</xdr:row>
      <xdr:rowOff>101575</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18605500" y="13030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92702</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8389111" y="13122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4" name="前年度繰上充用金グラフ枠">
          <a:extLst>
            <a:ext uri="{FF2B5EF4-FFF2-40B4-BE49-F238E27FC236}">
              <a16:creationId xmlns:a16="http://schemas.microsoft.com/office/drawing/2014/main" id="{00000000-0008-0000-0600-00007E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6" name="前年度繰上充用金最小値テキスト">
          <a:extLst>
            <a:ext uri="{FF2B5EF4-FFF2-40B4-BE49-F238E27FC236}">
              <a16:creationId xmlns:a16="http://schemas.microsoft.com/office/drawing/2014/main" id="{00000000-0008-0000-0600-000080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8" name="前年度繰上充用金最大値テキスト">
          <a:extLst>
            <a:ext uri="{FF2B5EF4-FFF2-40B4-BE49-F238E27FC236}">
              <a16:creationId xmlns:a16="http://schemas.microsoft.com/office/drawing/2014/main" id="{00000000-0008-0000-0600-000082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1" name="前年度繰上充用金平均値テキスト">
          <a:extLst>
            <a:ext uri="{FF2B5EF4-FFF2-40B4-BE49-F238E27FC236}">
              <a16:creationId xmlns:a16="http://schemas.microsoft.com/office/drawing/2014/main" id="{00000000-0008-0000-0600-000085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2" name="フローチャート: 判断 901">
          <a:extLst>
            <a:ext uri="{FF2B5EF4-FFF2-40B4-BE49-F238E27FC236}">
              <a16:creationId xmlns:a16="http://schemas.microsoft.com/office/drawing/2014/main" id="{00000000-0008-0000-0600-000086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9" name="楕円 918">
          <a:extLst>
            <a:ext uri="{FF2B5EF4-FFF2-40B4-BE49-F238E27FC236}">
              <a16:creationId xmlns:a16="http://schemas.microsoft.com/office/drawing/2014/main" id="{00000000-0008-0000-0600-000097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0" name="前年度繰上充用金該当値テキスト">
          <a:extLst>
            <a:ext uri="{FF2B5EF4-FFF2-40B4-BE49-F238E27FC236}">
              <a16:creationId xmlns:a16="http://schemas.microsoft.com/office/drawing/2014/main" id="{00000000-0008-0000-0600-000098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9" name="正方形/長方形 928">
          <a:extLst>
            <a:ext uri="{FF2B5EF4-FFF2-40B4-BE49-F238E27FC236}">
              <a16:creationId xmlns:a16="http://schemas.microsoft.com/office/drawing/2014/main" id="{00000000-0008-0000-0600-0000A1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0" name="正方形/長方形 929">
          <a:extLst>
            <a:ext uri="{FF2B5EF4-FFF2-40B4-BE49-F238E27FC236}">
              <a16:creationId xmlns:a16="http://schemas.microsoft.com/office/drawing/2014/main" id="{00000000-0008-0000-0600-0000A2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主な特徴として、人件費では、臨時保育士等職員経費などの会計年度任用職員報酬などにより千葉県平均、類似団体内平均を大きく上回っております。</a:t>
          </a:r>
          <a:endParaRPr lang="ja-JP" altLang="ja-JP" sz="1400">
            <a:effectLst/>
          </a:endParaRPr>
        </a:p>
        <a:p>
          <a:r>
            <a:rPr kumimoji="1" lang="ja-JP" altLang="ja-JP" sz="1100">
              <a:solidFill>
                <a:schemeClr val="dk1"/>
              </a:solidFill>
              <a:effectLst/>
              <a:latin typeface="+mn-lt"/>
              <a:ea typeface="+mn-ea"/>
              <a:cs typeface="+mn-cs"/>
            </a:rPr>
            <a:t>普通建設事業費では、ごみ処理施設延命化整備事業などで増となったものの、</a:t>
          </a:r>
          <a:r>
            <a:rPr lang="ja-JP" altLang="en-US" sz="1100" b="0" i="0" u="none" strike="noStrike" baseline="0">
              <a:solidFill>
                <a:schemeClr val="dk1"/>
              </a:solidFill>
              <a:latin typeface="+mn-lt"/>
              <a:ea typeface="+mn-ea"/>
              <a:cs typeface="+mn-cs"/>
            </a:rPr>
            <a:t>猫実Ａ地区土地区画整理事業</a:t>
          </a:r>
          <a:r>
            <a:rPr lang="en-US" altLang="ja-JP" sz="1100" b="0" i="0" u="none" strike="noStrike" baseline="0">
              <a:solidFill>
                <a:schemeClr val="dk1"/>
              </a:solidFill>
              <a:latin typeface="+mn-lt"/>
              <a:ea typeface="+mn-ea"/>
              <a:cs typeface="+mn-cs"/>
            </a:rPr>
            <a:t>【</a:t>
          </a:r>
          <a:r>
            <a:rPr lang="ja-JP" altLang="en-US" sz="1100" b="0" i="0" u="none" strike="noStrike" baseline="0">
              <a:solidFill>
                <a:schemeClr val="dk1"/>
              </a:solidFill>
              <a:latin typeface="+mn-lt"/>
              <a:ea typeface="+mn-ea"/>
              <a:cs typeface="+mn-cs"/>
            </a:rPr>
            <a:t>実施計画</a:t>
          </a:r>
          <a:r>
            <a:rPr lang="en-US" altLang="ja-JP" sz="1100" b="0" i="0" u="none" strike="noStrike" baseline="0">
              <a:solidFill>
                <a:schemeClr val="dk1"/>
              </a:solidFill>
              <a:latin typeface="+mn-lt"/>
              <a:ea typeface="+mn-ea"/>
              <a:cs typeface="+mn-cs"/>
            </a:rPr>
            <a:t>】</a:t>
          </a:r>
          <a:r>
            <a:rPr kumimoji="1" lang="ja-JP" altLang="en-US" sz="1100">
              <a:solidFill>
                <a:schemeClr val="dk1"/>
              </a:solidFill>
              <a:effectLst/>
              <a:latin typeface="+mn-lt"/>
              <a:ea typeface="+mn-ea"/>
              <a:cs typeface="+mn-cs"/>
            </a:rPr>
            <a:t>による</a:t>
          </a:r>
          <a:r>
            <a:rPr kumimoji="1" lang="ja-JP" altLang="ja-JP" sz="1100">
              <a:solidFill>
                <a:schemeClr val="dk1"/>
              </a:solidFill>
              <a:effectLst/>
              <a:latin typeface="+mn-lt"/>
              <a:ea typeface="+mn-ea"/>
              <a:cs typeface="+mn-cs"/>
            </a:rPr>
            <a:t>建物移転等損失補償費、入船保育園建替等事業などの減により、前年度に比べて減少しております。</a:t>
          </a:r>
          <a:endParaRPr lang="ja-JP" altLang="ja-JP" sz="1400">
            <a:effectLst/>
          </a:endParaRPr>
        </a:p>
        <a:p>
          <a:r>
            <a:rPr kumimoji="1" lang="ja-JP" altLang="ja-JP" sz="1100">
              <a:solidFill>
                <a:schemeClr val="dk1"/>
              </a:solidFill>
              <a:effectLst/>
              <a:latin typeface="+mn-lt"/>
              <a:ea typeface="+mn-ea"/>
              <a:cs typeface="+mn-cs"/>
            </a:rPr>
            <a:t>また、公債費では、猶予特例債償還終了による地方債償還元金などの減により、減少しております。</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千葉県浦安市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169,552
165,422
17.30
71,262,346
68,870,969
1,532,462
45,083,171
28,813,766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7.5
29.8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99466</xdr:rowOff>
    </xdr:from>
    <xdr:to>
      <xdr:col>24</xdr:col>
      <xdr:colOff>62865</xdr:colOff>
      <xdr:row>38</xdr:row>
      <xdr:rowOff>166218</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242966"/>
          <a:ext cx="1270" cy="14383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170045</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685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166218</xdr:rowOff>
    </xdr:from>
    <xdr:to>
      <xdr:col>24</xdr:col>
      <xdr:colOff>152400</xdr:colOff>
      <xdr:row>38</xdr:row>
      <xdr:rowOff>166218</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681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46143</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5018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99466</xdr:rowOff>
    </xdr:from>
    <xdr:to>
      <xdr:col>24</xdr:col>
      <xdr:colOff>152400</xdr:colOff>
      <xdr:row>30</xdr:row>
      <xdr:rowOff>99466</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242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96723</xdr:rowOff>
    </xdr:from>
    <xdr:to>
      <xdr:col>24</xdr:col>
      <xdr:colOff>63500</xdr:colOff>
      <xdr:row>36</xdr:row>
      <xdr:rowOff>103124</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3797300" y="6268923"/>
          <a:ext cx="838200" cy="6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146067</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59753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123190</xdr:rowOff>
    </xdr:from>
    <xdr:to>
      <xdr:col>24</xdr:col>
      <xdr:colOff>114300</xdr:colOff>
      <xdr:row>36</xdr:row>
      <xdr:rowOff>53340</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123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74778</xdr:rowOff>
    </xdr:from>
    <xdr:to>
      <xdr:col>19</xdr:col>
      <xdr:colOff>177800</xdr:colOff>
      <xdr:row>36</xdr:row>
      <xdr:rowOff>96723</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2908300" y="6246978"/>
          <a:ext cx="889000" cy="21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133248</xdr:rowOff>
    </xdr:from>
    <xdr:to>
      <xdr:col>20</xdr:col>
      <xdr:colOff>38100</xdr:colOff>
      <xdr:row>36</xdr:row>
      <xdr:rowOff>63398</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6133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79925</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5909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128270</xdr:rowOff>
    </xdr:from>
    <xdr:to>
      <xdr:col>15</xdr:col>
      <xdr:colOff>50800</xdr:colOff>
      <xdr:row>36</xdr:row>
      <xdr:rowOff>74778</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a:off x="2019300" y="6129020"/>
          <a:ext cx="889000" cy="117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135077</xdr:rowOff>
    </xdr:from>
    <xdr:to>
      <xdr:col>15</xdr:col>
      <xdr:colOff>101600</xdr:colOff>
      <xdr:row>36</xdr:row>
      <xdr:rowOff>65227</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6135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81754</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5911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110896</xdr:rowOff>
    </xdr:from>
    <xdr:to>
      <xdr:col>10</xdr:col>
      <xdr:colOff>114300</xdr:colOff>
      <xdr:row>35</xdr:row>
      <xdr:rowOff>128270</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a:off x="1130300" y="6111646"/>
          <a:ext cx="889000" cy="17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125933</xdr:rowOff>
    </xdr:from>
    <xdr:to>
      <xdr:col>10</xdr:col>
      <xdr:colOff>165100</xdr:colOff>
      <xdr:row>36</xdr:row>
      <xdr:rowOff>56083</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6126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47210</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6219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119532</xdr:rowOff>
    </xdr:from>
    <xdr:to>
      <xdr:col>6</xdr:col>
      <xdr:colOff>38100</xdr:colOff>
      <xdr:row>36</xdr:row>
      <xdr:rowOff>49682</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6120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40809</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6213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52324</xdr:rowOff>
    </xdr:from>
    <xdr:to>
      <xdr:col>24</xdr:col>
      <xdr:colOff>114300</xdr:colOff>
      <xdr:row>36</xdr:row>
      <xdr:rowOff>153924</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6224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30751</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6202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45923</xdr:rowOff>
    </xdr:from>
    <xdr:to>
      <xdr:col>20</xdr:col>
      <xdr:colOff>38100</xdr:colOff>
      <xdr:row>36</xdr:row>
      <xdr:rowOff>147523</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6218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138650</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6310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23978</xdr:rowOff>
    </xdr:from>
    <xdr:to>
      <xdr:col>15</xdr:col>
      <xdr:colOff>101600</xdr:colOff>
      <xdr:row>36</xdr:row>
      <xdr:rowOff>125578</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6196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116705</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6288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77470</xdr:rowOff>
    </xdr:from>
    <xdr:to>
      <xdr:col>10</xdr:col>
      <xdr:colOff>165100</xdr:colOff>
      <xdr:row>36</xdr:row>
      <xdr:rowOff>7620</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6078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24147</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5853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60096</xdr:rowOff>
    </xdr:from>
    <xdr:to>
      <xdr:col>6</xdr:col>
      <xdr:colOff>38100</xdr:colOff>
      <xdr:row>35</xdr:row>
      <xdr:rowOff>161696</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6060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6773</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5836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48,066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54</xdr:row>
      <xdr:rowOff>97115</xdr:rowOff>
    </xdr:from>
    <xdr:to>
      <xdr:col>24</xdr:col>
      <xdr:colOff>62865</xdr:colOff>
      <xdr:row>58</xdr:row>
      <xdr:rowOff>34664</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9355415"/>
          <a:ext cx="1270" cy="6233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38491</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9982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34664</xdr:rowOff>
    </xdr:from>
    <xdr:to>
      <xdr:col>24</xdr:col>
      <xdr:colOff>152400</xdr:colOff>
      <xdr:row>58</xdr:row>
      <xdr:rowOff>34664</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9978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43792</xdr:rowOff>
    </xdr:from>
    <xdr:ext cx="534377"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9130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78,912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54</xdr:row>
      <xdr:rowOff>97115</xdr:rowOff>
    </xdr:from>
    <xdr:to>
      <xdr:col>24</xdr:col>
      <xdr:colOff>152400</xdr:colOff>
      <xdr:row>54</xdr:row>
      <xdr:rowOff>97115</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9355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3890</xdr:rowOff>
    </xdr:from>
    <xdr:to>
      <xdr:col>24</xdr:col>
      <xdr:colOff>63500</xdr:colOff>
      <xdr:row>57</xdr:row>
      <xdr:rowOff>47934</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3797300" y="9776540"/>
          <a:ext cx="838200" cy="44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87361</xdr:rowOff>
    </xdr:from>
    <xdr:ext cx="534377"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5171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64484</xdr:rowOff>
    </xdr:from>
    <xdr:to>
      <xdr:col>24</xdr:col>
      <xdr:colOff>114300</xdr:colOff>
      <xdr:row>56</xdr:row>
      <xdr:rowOff>166084</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665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50</xdr:row>
      <xdr:rowOff>135346</xdr:rowOff>
    </xdr:from>
    <xdr:to>
      <xdr:col>19</xdr:col>
      <xdr:colOff>177800</xdr:colOff>
      <xdr:row>57</xdr:row>
      <xdr:rowOff>47934</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2908300" y="8707846"/>
          <a:ext cx="889000" cy="111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46783</xdr:rowOff>
    </xdr:from>
    <xdr:to>
      <xdr:col>20</xdr:col>
      <xdr:colOff>38100</xdr:colOff>
      <xdr:row>56</xdr:row>
      <xdr:rowOff>148383</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647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164910</xdr:rowOff>
    </xdr:from>
    <xdr:ext cx="534377"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530111" y="9423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50</xdr:row>
      <xdr:rowOff>135346</xdr:rowOff>
    </xdr:from>
    <xdr:to>
      <xdr:col>15</xdr:col>
      <xdr:colOff>50800</xdr:colOff>
      <xdr:row>55</xdr:row>
      <xdr:rowOff>94883</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2019300" y="8707846"/>
          <a:ext cx="889000" cy="816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50</xdr:row>
      <xdr:rowOff>58954</xdr:rowOff>
    </xdr:from>
    <xdr:to>
      <xdr:col>15</xdr:col>
      <xdr:colOff>101600</xdr:colOff>
      <xdr:row>50</xdr:row>
      <xdr:rowOff>160554</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8631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49</xdr:row>
      <xdr:rowOff>5631</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08795" y="84066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94883</xdr:rowOff>
    </xdr:from>
    <xdr:to>
      <xdr:col>10</xdr:col>
      <xdr:colOff>114300</xdr:colOff>
      <xdr:row>56</xdr:row>
      <xdr:rowOff>66418</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1130300" y="9524633"/>
          <a:ext cx="889000" cy="142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137407</xdr:rowOff>
    </xdr:from>
    <xdr:to>
      <xdr:col>10</xdr:col>
      <xdr:colOff>165100</xdr:colOff>
      <xdr:row>57</xdr:row>
      <xdr:rowOff>67557</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738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58684</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52111" y="9831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163826</xdr:rowOff>
    </xdr:from>
    <xdr:to>
      <xdr:col>6</xdr:col>
      <xdr:colOff>38100</xdr:colOff>
      <xdr:row>57</xdr:row>
      <xdr:rowOff>93976</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765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85103</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63111" y="9857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124540</xdr:rowOff>
    </xdr:from>
    <xdr:to>
      <xdr:col>24</xdr:col>
      <xdr:colOff>114300</xdr:colOff>
      <xdr:row>57</xdr:row>
      <xdr:rowOff>54690</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725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102967</xdr:rowOff>
    </xdr:from>
    <xdr:ext cx="534377"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704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168584</xdr:rowOff>
    </xdr:from>
    <xdr:to>
      <xdr:col>20</xdr:col>
      <xdr:colOff>38100</xdr:colOff>
      <xdr:row>57</xdr:row>
      <xdr:rowOff>98734</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769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89861</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530111" y="9862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50</xdr:row>
      <xdr:rowOff>84546</xdr:rowOff>
    </xdr:from>
    <xdr:to>
      <xdr:col>15</xdr:col>
      <xdr:colOff>101600</xdr:colOff>
      <xdr:row>51</xdr:row>
      <xdr:rowOff>14696</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8657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51</xdr:row>
      <xdr:rowOff>5823</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08795" y="8749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44083</xdr:rowOff>
    </xdr:from>
    <xdr:to>
      <xdr:col>10</xdr:col>
      <xdr:colOff>165100</xdr:colOff>
      <xdr:row>55</xdr:row>
      <xdr:rowOff>145683</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9473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53</xdr:row>
      <xdr:rowOff>162210</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52111" y="9249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15618</xdr:rowOff>
    </xdr:from>
    <xdr:to>
      <xdr:col>6</xdr:col>
      <xdr:colOff>38100</xdr:colOff>
      <xdr:row>56</xdr:row>
      <xdr:rowOff>117218</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9616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133745</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63111" y="9392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141170</xdr:rowOff>
    </xdr:from>
    <xdr:to>
      <xdr:col>24</xdr:col>
      <xdr:colOff>62865</xdr:colOff>
      <xdr:row>78</xdr:row>
      <xdr:rowOff>48924</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2142670"/>
          <a:ext cx="1270" cy="12793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52751</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4258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48924</xdr:rowOff>
    </xdr:from>
    <xdr:to>
      <xdr:col>24</xdr:col>
      <xdr:colOff>152400</xdr:colOff>
      <xdr:row>78</xdr:row>
      <xdr:rowOff>48924</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422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87847</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1917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257,865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141170</xdr:rowOff>
    </xdr:from>
    <xdr:to>
      <xdr:col>24</xdr:col>
      <xdr:colOff>152400</xdr:colOff>
      <xdr:row>70</xdr:row>
      <xdr:rowOff>141170</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2142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121020</xdr:rowOff>
    </xdr:from>
    <xdr:to>
      <xdr:col>24</xdr:col>
      <xdr:colOff>63500</xdr:colOff>
      <xdr:row>76</xdr:row>
      <xdr:rowOff>28710</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3797300" y="12979770"/>
          <a:ext cx="838200" cy="79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24593</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271189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1716</xdr:rowOff>
    </xdr:from>
    <xdr:to>
      <xdr:col>24</xdr:col>
      <xdr:colOff>114300</xdr:colOff>
      <xdr:row>75</xdr:row>
      <xdr:rowOff>103316</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2860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52125</xdr:rowOff>
    </xdr:from>
    <xdr:to>
      <xdr:col>19</xdr:col>
      <xdr:colOff>177800</xdr:colOff>
      <xdr:row>75</xdr:row>
      <xdr:rowOff>121020</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a:off x="2908300" y="12910875"/>
          <a:ext cx="889000" cy="68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110399</xdr:rowOff>
    </xdr:from>
    <xdr:to>
      <xdr:col>20</xdr:col>
      <xdr:colOff>38100</xdr:colOff>
      <xdr:row>75</xdr:row>
      <xdr:rowOff>40549</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2797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57076</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25729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52125</xdr:rowOff>
    </xdr:from>
    <xdr:to>
      <xdr:col>15</xdr:col>
      <xdr:colOff>50800</xdr:colOff>
      <xdr:row>77</xdr:row>
      <xdr:rowOff>8266</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019300" y="12910875"/>
          <a:ext cx="889000" cy="299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44236</xdr:rowOff>
    </xdr:from>
    <xdr:to>
      <xdr:col>15</xdr:col>
      <xdr:colOff>101600</xdr:colOff>
      <xdr:row>76</xdr:row>
      <xdr:rowOff>145836</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3074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136963</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3167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8266</xdr:rowOff>
    </xdr:from>
    <xdr:to>
      <xdr:col>10</xdr:col>
      <xdr:colOff>114300</xdr:colOff>
      <xdr:row>77</xdr:row>
      <xdr:rowOff>106107</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1130300" y="13209916"/>
          <a:ext cx="889000" cy="97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133716</xdr:rowOff>
    </xdr:from>
    <xdr:to>
      <xdr:col>10</xdr:col>
      <xdr:colOff>165100</xdr:colOff>
      <xdr:row>77</xdr:row>
      <xdr:rowOff>63866</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163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54993</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32566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32034</xdr:rowOff>
    </xdr:from>
    <xdr:to>
      <xdr:col>6</xdr:col>
      <xdr:colOff>38100</xdr:colOff>
      <xdr:row>77</xdr:row>
      <xdr:rowOff>133634</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233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150161</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30089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149360</xdr:rowOff>
    </xdr:from>
    <xdr:to>
      <xdr:col>24</xdr:col>
      <xdr:colOff>114300</xdr:colOff>
      <xdr:row>76</xdr:row>
      <xdr:rowOff>79510</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3008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127787</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29865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70220</xdr:rowOff>
    </xdr:from>
    <xdr:to>
      <xdr:col>20</xdr:col>
      <xdr:colOff>38100</xdr:colOff>
      <xdr:row>76</xdr:row>
      <xdr:rowOff>369</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292897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162948</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30216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1325</xdr:rowOff>
    </xdr:from>
    <xdr:to>
      <xdr:col>15</xdr:col>
      <xdr:colOff>101600</xdr:colOff>
      <xdr:row>75</xdr:row>
      <xdr:rowOff>102925</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2860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119452</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26353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128916</xdr:rowOff>
    </xdr:from>
    <xdr:to>
      <xdr:col>10</xdr:col>
      <xdr:colOff>165100</xdr:colOff>
      <xdr:row>77</xdr:row>
      <xdr:rowOff>59066</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3159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75593</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29343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55307</xdr:rowOff>
    </xdr:from>
    <xdr:to>
      <xdr:col>6</xdr:col>
      <xdr:colOff>38100</xdr:colOff>
      <xdr:row>77</xdr:row>
      <xdr:rowOff>156907</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3256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148034</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3349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a:extLst>
            <a:ext uri="{FF2B5EF4-FFF2-40B4-BE49-F238E27FC236}">
              <a16:creationId xmlns:a16="http://schemas.microsoft.com/office/drawing/2014/main" id="{00000000-0008-0000-07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111068</xdr:rowOff>
    </xdr:from>
    <xdr:to>
      <xdr:col>24</xdr:col>
      <xdr:colOff>62865</xdr:colOff>
      <xdr:row>98</xdr:row>
      <xdr:rowOff>69159</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4633595" y="15541568"/>
          <a:ext cx="1270" cy="13296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72986</xdr:rowOff>
    </xdr:from>
    <xdr:ext cx="534377" cy="259045"/>
    <xdr:sp macro="" textlink="">
      <xdr:nvSpPr>
        <xdr:cNvPr id="232" name="衛生費最小値テキスト">
          <a:extLst>
            <a:ext uri="{FF2B5EF4-FFF2-40B4-BE49-F238E27FC236}">
              <a16:creationId xmlns:a16="http://schemas.microsoft.com/office/drawing/2014/main" id="{00000000-0008-0000-0700-0000E8000000}"/>
            </a:ext>
          </a:extLst>
        </xdr:cNvPr>
        <xdr:cNvSpPr txBox="1"/>
      </xdr:nvSpPr>
      <xdr:spPr>
        <a:xfrm>
          <a:off x="4686300" y="16875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69159</xdr:rowOff>
    </xdr:from>
    <xdr:to>
      <xdr:col>24</xdr:col>
      <xdr:colOff>152400</xdr:colOff>
      <xdr:row>98</xdr:row>
      <xdr:rowOff>69159</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6871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57745</xdr:rowOff>
    </xdr:from>
    <xdr:ext cx="534377" cy="259045"/>
    <xdr:sp macro="" textlink="">
      <xdr:nvSpPr>
        <xdr:cNvPr id="234" name="衛生費最大値テキスト">
          <a:extLst>
            <a:ext uri="{FF2B5EF4-FFF2-40B4-BE49-F238E27FC236}">
              <a16:creationId xmlns:a16="http://schemas.microsoft.com/office/drawing/2014/main" id="{00000000-0008-0000-0700-0000EA000000}"/>
            </a:ext>
          </a:extLst>
        </xdr:cNvPr>
        <xdr:cNvSpPr txBox="1"/>
      </xdr:nvSpPr>
      <xdr:spPr>
        <a:xfrm>
          <a:off x="4686300" y="15316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97,503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111068</xdr:rowOff>
    </xdr:from>
    <xdr:to>
      <xdr:col>24</xdr:col>
      <xdr:colOff>152400</xdr:colOff>
      <xdr:row>90</xdr:row>
      <xdr:rowOff>111068</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5541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109525</xdr:rowOff>
    </xdr:from>
    <xdr:to>
      <xdr:col>24</xdr:col>
      <xdr:colOff>63500</xdr:colOff>
      <xdr:row>96</xdr:row>
      <xdr:rowOff>171190</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3797300" y="16568725"/>
          <a:ext cx="838200" cy="61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49401</xdr:rowOff>
    </xdr:from>
    <xdr:ext cx="534377" cy="259045"/>
    <xdr:sp macro="" textlink="">
      <xdr:nvSpPr>
        <xdr:cNvPr id="237" name="衛生費平均値テキスト">
          <a:extLst>
            <a:ext uri="{FF2B5EF4-FFF2-40B4-BE49-F238E27FC236}">
              <a16:creationId xmlns:a16="http://schemas.microsoft.com/office/drawing/2014/main" id="{00000000-0008-0000-0700-0000ED000000}"/>
            </a:ext>
          </a:extLst>
        </xdr:cNvPr>
        <xdr:cNvSpPr txBox="1"/>
      </xdr:nvSpPr>
      <xdr:spPr>
        <a:xfrm>
          <a:off x="4686300" y="165086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70974</xdr:rowOff>
    </xdr:from>
    <xdr:to>
      <xdr:col>24</xdr:col>
      <xdr:colOff>114300</xdr:colOff>
      <xdr:row>97</xdr:row>
      <xdr:rowOff>1124</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4584700" y="16530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171190</xdr:rowOff>
    </xdr:from>
    <xdr:to>
      <xdr:col>19</xdr:col>
      <xdr:colOff>177800</xdr:colOff>
      <xdr:row>97</xdr:row>
      <xdr:rowOff>84550</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2908300" y="16630390"/>
          <a:ext cx="889000" cy="84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79356</xdr:rowOff>
    </xdr:from>
    <xdr:to>
      <xdr:col>20</xdr:col>
      <xdr:colOff>38100</xdr:colOff>
      <xdr:row>97</xdr:row>
      <xdr:rowOff>9506</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3746500" y="16538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26033</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3530111" y="16313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84550</xdr:rowOff>
    </xdr:from>
    <xdr:to>
      <xdr:col>15</xdr:col>
      <xdr:colOff>50800</xdr:colOff>
      <xdr:row>97</xdr:row>
      <xdr:rowOff>121089</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2019300" y="16715200"/>
          <a:ext cx="889000" cy="36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109283</xdr:rowOff>
    </xdr:from>
    <xdr:to>
      <xdr:col>15</xdr:col>
      <xdr:colOff>101600</xdr:colOff>
      <xdr:row>98</xdr:row>
      <xdr:rowOff>39433</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2857500" y="16739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30560</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2641111" y="16832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27609</xdr:rowOff>
    </xdr:from>
    <xdr:to>
      <xdr:col>10</xdr:col>
      <xdr:colOff>114300</xdr:colOff>
      <xdr:row>97</xdr:row>
      <xdr:rowOff>121089</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a:off x="1130300" y="16658259"/>
          <a:ext cx="889000" cy="93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131324</xdr:rowOff>
    </xdr:from>
    <xdr:to>
      <xdr:col>10</xdr:col>
      <xdr:colOff>165100</xdr:colOff>
      <xdr:row>98</xdr:row>
      <xdr:rowOff>61474</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968500" y="16761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52601</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1752111" y="16854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153803</xdr:rowOff>
    </xdr:from>
    <xdr:to>
      <xdr:col>6</xdr:col>
      <xdr:colOff>38100</xdr:colOff>
      <xdr:row>98</xdr:row>
      <xdr:rowOff>83953</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079500" y="16784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75080</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863111" y="16877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58725</xdr:rowOff>
    </xdr:from>
    <xdr:to>
      <xdr:col>24</xdr:col>
      <xdr:colOff>114300</xdr:colOff>
      <xdr:row>96</xdr:row>
      <xdr:rowOff>160325</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4584700" y="16517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81602</xdr:rowOff>
    </xdr:from>
    <xdr:ext cx="534377" cy="259045"/>
    <xdr:sp macro="" textlink="">
      <xdr:nvSpPr>
        <xdr:cNvPr id="256" name="衛生費該当値テキスト">
          <a:extLst>
            <a:ext uri="{FF2B5EF4-FFF2-40B4-BE49-F238E27FC236}">
              <a16:creationId xmlns:a16="http://schemas.microsoft.com/office/drawing/2014/main" id="{00000000-0008-0000-0700-000000010000}"/>
            </a:ext>
          </a:extLst>
        </xdr:cNvPr>
        <xdr:cNvSpPr txBox="1"/>
      </xdr:nvSpPr>
      <xdr:spPr>
        <a:xfrm>
          <a:off x="4686300" y="16369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120390</xdr:rowOff>
    </xdr:from>
    <xdr:to>
      <xdr:col>20</xdr:col>
      <xdr:colOff>38100</xdr:colOff>
      <xdr:row>97</xdr:row>
      <xdr:rowOff>50540</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3746500" y="16579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41667</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3530111" y="16672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33750</xdr:rowOff>
    </xdr:from>
    <xdr:to>
      <xdr:col>15</xdr:col>
      <xdr:colOff>101600</xdr:colOff>
      <xdr:row>97</xdr:row>
      <xdr:rowOff>135350</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2857500" y="1666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151877</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2641111" y="16439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70289</xdr:rowOff>
    </xdr:from>
    <xdr:to>
      <xdr:col>10</xdr:col>
      <xdr:colOff>165100</xdr:colOff>
      <xdr:row>98</xdr:row>
      <xdr:rowOff>439</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968500" y="16700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16966</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1752111" y="16476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148259</xdr:rowOff>
    </xdr:from>
    <xdr:to>
      <xdr:col>6</xdr:col>
      <xdr:colOff>38100</xdr:colOff>
      <xdr:row>97</xdr:row>
      <xdr:rowOff>78409</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079500" y="16607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94936</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863111" y="16382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労働費グラフ枠">
          <a:extLst>
            <a:ext uri="{FF2B5EF4-FFF2-40B4-BE49-F238E27FC236}">
              <a16:creationId xmlns:a16="http://schemas.microsoft.com/office/drawing/2014/main" id="{00000000-0008-0000-0700-00001F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101600</xdr:rowOff>
    </xdr:from>
    <xdr:to>
      <xdr:col>54</xdr:col>
      <xdr:colOff>189865</xdr:colOff>
      <xdr:row>39</xdr:row>
      <xdr:rowOff>43688</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flipV="1">
          <a:off x="10475595" y="5416550"/>
          <a:ext cx="1270" cy="1313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47515</xdr:rowOff>
    </xdr:from>
    <xdr:ext cx="249299" cy="259045"/>
    <xdr:sp macro="" textlink="">
      <xdr:nvSpPr>
        <xdr:cNvPr id="289" name="労働費最小値テキスト">
          <a:extLst>
            <a:ext uri="{FF2B5EF4-FFF2-40B4-BE49-F238E27FC236}">
              <a16:creationId xmlns:a16="http://schemas.microsoft.com/office/drawing/2014/main" id="{00000000-0008-0000-0700-000021010000}"/>
            </a:ext>
          </a:extLst>
        </xdr:cNvPr>
        <xdr:cNvSpPr txBox="1"/>
      </xdr:nvSpPr>
      <xdr:spPr>
        <a:xfrm>
          <a:off x="10528300" y="67340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43688</xdr:rowOff>
    </xdr:from>
    <xdr:to>
      <xdr:col>55</xdr:col>
      <xdr:colOff>88900</xdr:colOff>
      <xdr:row>39</xdr:row>
      <xdr:rowOff>43688</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6730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48277</xdr:rowOff>
    </xdr:from>
    <xdr:ext cx="469744" cy="259045"/>
    <xdr:sp macro="" textlink="">
      <xdr:nvSpPr>
        <xdr:cNvPr id="291" name="労働費最大値テキスト">
          <a:extLst>
            <a:ext uri="{FF2B5EF4-FFF2-40B4-BE49-F238E27FC236}">
              <a16:creationId xmlns:a16="http://schemas.microsoft.com/office/drawing/2014/main" id="{00000000-0008-0000-0700-000023010000}"/>
            </a:ext>
          </a:extLst>
        </xdr:cNvPr>
        <xdr:cNvSpPr txBox="1"/>
      </xdr:nvSpPr>
      <xdr:spPr>
        <a:xfrm>
          <a:off x="10528300" y="5191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3,450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101600</xdr:rowOff>
    </xdr:from>
    <xdr:to>
      <xdr:col>55</xdr:col>
      <xdr:colOff>88900</xdr:colOff>
      <xdr:row>31</xdr:row>
      <xdr:rowOff>101600</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10388600" y="5416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18923</xdr:rowOff>
    </xdr:from>
    <xdr:to>
      <xdr:col>55</xdr:col>
      <xdr:colOff>0</xdr:colOff>
      <xdr:row>39</xdr:row>
      <xdr:rowOff>21590</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flipV="1">
          <a:off x="9639300" y="6705473"/>
          <a:ext cx="838200" cy="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49293</xdr:rowOff>
    </xdr:from>
    <xdr:ext cx="378565" cy="259045"/>
    <xdr:sp macro="" textlink="">
      <xdr:nvSpPr>
        <xdr:cNvPr id="294" name="労働費平均値テキスト">
          <a:extLst>
            <a:ext uri="{FF2B5EF4-FFF2-40B4-BE49-F238E27FC236}">
              <a16:creationId xmlns:a16="http://schemas.microsoft.com/office/drawing/2014/main" id="{00000000-0008-0000-0700-000026010000}"/>
            </a:ext>
          </a:extLst>
        </xdr:cNvPr>
        <xdr:cNvSpPr txBox="1"/>
      </xdr:nvSpPr>
      <xdr:spPr>
        <a:xfrm>
          <a:off x="10528300" y="622149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26416</xdr:rowOff>
    </xdr:from>
    <xdr:to>
      <xdr:col>55</xdr:col>
      <xdr:colOff>50800</xdr:colOff>
      <xdr:row>37</xdr:row>
      <xdr:rowOff>128016</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10426700" y="6370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21590</xdr:rowOff>
    </xdr:from>
    <xdr:to>
      <xdr:col>50</xdr:col>
      <xdr:colOff>114300</xdr:colOff>
      <xdr:row>39</xdr:row>
      <xdr:rowOff>29972</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flipV="1">
          <a:off x="8750300" y="6708140"/>
          <a:ext cx="889000" cy="8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20320</xdr:rowOff>
    </xdr:from>
    <xdr:to>
      <xdr:col>50</xdr:col>
      <xdr:colOff>165100</xdr:colOff>
      <xdr:row>37</xdr:row>
      <xdr:rowOff>121920</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9588500" y="6363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138447</xdr:rowOff>
    </xdr:from>
    <xdr:ext cx="378565"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9450017" y="61391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23876</xdr:rowOff>
    </xdr:from>
    <xdr:to>
      <xdr:col>45</xdr:col>
      <xdr:colOff>177800</xdr:colOff>
      <xdr:row>39</xdr:row>
      <xdr:rowOff>29972</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a:off x="7861300" y="6710426"/>
          <a:ext cx="889000" cy="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27178</xdr:rowOff>
    </xdr:from>
    <xdr:to>
      <xdr:col>46</xdr:col>
      <xdr:colOff>38100</xdr:colOff>
      <xdr:row>37</xdr:row>
      <xdr:rowOff>128778</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8699500" y="6370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145305</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8561017" y="61460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23876</xdr:rowOff>
    </xdr:from>
    <xdr:to>
      <xdr:col>41</xdr:col>
      <xdr:colOff>50800</xdr:colOff>
      <xdr:row>39</xdr:row>
      <xdr:rowOff>23876</xdr:rowOff>
    </xdr:to>
    <xdr:cxnSp macro="">
      <xdr:nvCxnSpPr>
        <xdr:cNvPr id="302" name="直線コネクタ 301">
          <a:extLst>
            <a:ext uri="{FF2B5EF4-FFF2-40B4-BE49-F238E27FC236}">
              <a16:creationId xmlns:a16="http://schemas.microsoft.com/office/drawing/2014/main" id="{00000000-0008-0000-0700-00002E010000}"/>
            </a:ext>
          </a:extLst>
        </xdr:cNvPr>
        <xdr:cNvCxnSpPr/>
      </xdr:nvCxnSpPr>
      <xdr:spPr>
        <a:xfrm>
          <a:off x="6972300" y="671042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159766</xdr:rowOff>
    </xdr:from>
    <xdr:to>
      <xdr:col>41</xdr:col>
      <xdr:colOff>101600</xdr:colOff>
      <xdr:row>37</xdr:row>
      <xdr:rowOff>89916</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7810500" y="6331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106443</xdr:rowOff>
    </xdr:from>
    <xdr:ext cx="378565"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7672017" y="61071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31750</xdr:rowOff>
    </xdr:from>
    <xdr:to>
      <xdr:col>36</xdr:col>
      <xdr:colOff>165100</xdr:colOff>
      <xdr:row>36</xdr:row>
      <xdr:rowOff>133350</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6921500" y="6203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149877</xdr:rowOff>
    </xdr:from>
    <xdr:ext cx="469744"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6737428" y="5979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139573</xdr:rowOff>
    </xdr:from>
    <xdr:to>
      <xdr:col>55</xdr:col>
      <xdr:colOff>50800</xdr:colOff>
      <xdr:row>39</xdr:row>
      <xdr:rowOff>69723</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10426700" y="6654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54500</xdr:rowOff>
    </xdr:from>
    <xdr:ext cx="313932" cy="259045"/>
    <xdr:sp macro="" textlink="">
      <xdr:nvSpPr>
        <xdr:cNvPr id="313" name="労働費該当値テキスト">
          <a:extLst>
            <a:ext uri="{FF2B5EF4-FFF2-40B4-BE49-F238E27FC236}">
              <a16:creationId xmlns:a16="http://schemas.microsoft.com/office/drawing/2014/main" id="{00000000-0008-0000-0700-000039010000}"/>
            </a:ext>
          </a:extLst>
        </xdr:cNvPr>
        <xdr:cNvSpPr txBox="1"/>
      </xdr:nvSpPr>
      <xdr:spPr>
        <a:xfrm>
          <a:off x="10528300" y="656960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142240</xdr:rowOff>
    </xdr:from>
    <xdr:to>
      <xdr:col>50</xdr:col>
      <xdr:colOff>165100</xdr:colOff>
      <xdr:row>39</xdr:row>
      <xdr:rowOff>72390</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9588500" y="6657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39</xdr:row>
      <xdr:rowOff>63517</xdr:rowOff>
    </xdr:from>
    <xdr:ext cx="313932"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9482333" y="67500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150622</xdr:rowOff>
    </xdr:from>
    <xdr:to>
      <xdr:col>46</xdr:col>
      <xdr:colOff>38100</xdr:colOff>
      <xdr:row>39</xdr:row>
      <xdr:rowOff>80772</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8699500" y="6665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39</xdr:row>
      <xdr:rowOff>71899</xdr:rowOff>
    </xdr:from>
    <xdr:ext cx="313932"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8593333" y="675844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144526</xdr:rowOff>
    </xdr:from>
    <xdr:to>
      <xdr:col>41</xdr:col>
      <xdr:colOff>101600</xdr:colOff>
      <xdr:row>39</xdr:row>
      <xdr:rowOff>74676</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7810500" y="6659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84333</xdr:colOff>
      <xdr:row>39</xdr:row>
      <xdr:rowOff>65803</xdr:rowOff>
    </xdr:from>
    <xdr:ext cx="313932"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7704333" y="675235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144526</xdr:rowOff>
    </xdr:from>
    <xdr:to>
      <xdr:col>36</xdr:col>
      <xdr:colOff>165100</xdr:colOff>
      <xdr:row>39</xdr:row>
      <xdr:rowOff>74676</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6921500" y="6659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147833</xdr:colOff>
      <xdr:row>39</xdr:row>
      <xdr:rowOff>65803</xdr:rowOff>
    </xdr:from>
    <xdr:ext cx="313932"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6815333" y="675235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50</xdr:row>
      <xdr:rowOff>111777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a:extLst>
            <a:ext uri="{FF2B5EF4-FFF2-40B4-BE49-F238E27FC236}">
              <a16:creationId xmlns:a16="http://schemas.microsoft.com/office/drawing/2014/main" id="{00000000-0008-0000-07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40087</xdr:rowOff>
    </xdr:from>
    <xdr:to>
      <xdr:col>54</xdr:col>
      <xdr:colOff>189865</xdr:colOff>
      <xdr:row>58</xdr:row>
      <xdr:rowOff>23285</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flipV="1">
          <a:off x="10475595" y="8784037"/>
          <a:ext cx="1270" cy="11833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27112</xdr:rowOff>
    </xdr:from>
    <xdr:ext cx="313932" cy="259045"/>
    <xdr:sp macro="" textlink="">
      <xdr:nvSpPr>
        <xdr:cNvPr id="342" name="農林水産業費最小値テキスト">
          <a:extLst>
            <a:ext uri="{FF2B5EF4-FFF2-40B4-BE49-F238E27FC236}">
              <a16:creationId xmlns:a16="http://schemas.microsoft.com/office/drawing/2014/main" id="{00000000-0008-0000-0700-000056010000}"/>
            </a:ext>
          </a:extLst>
        </xdr:cNvPr>
        <xdr:cNvSpPr txBox="1"/>
      </xdr:nvSpPr>
      <xdr:spPr>
        <a:xfrm>
          <a:off x="10528300" y="99712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23285</xdr:rowOff>
    </xdr:from>
    <xdr:to>
      <xdr:col>55</xdr:col>
      <xdr:colOff>88900</xdr:colOff>
      <xdr:row>58</xdr:row>
      <xdr:rowOff>23285</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10388600" y="9967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158214</xdr:rowOff>
    </xdr:from>
    <xdr:ext cx="534377" cy="259045"/>
    <xdr:sp macro="" textlink="">
      <xdr:nvSpPr>
        <xdr:cNvPr id="344" name="農林水産業費最大値テキスト">
          <a:extLst>
            <a:ext uri="{FF2B5EF4-FFF2-40B4-BE49-F238E27FC236}">
              <a16:creationId xmlns:a16="http://schemas.microsoft.com/office/drawing/2014/main" id="{00000000-0008-0000-0700-000058010000}"/>
            </a:ext>
          </a:extLst>
        </xdr:cNvPr>
        <xdr:cNvSpPr txBox="1"/>
      </xdr:nvSpPr>
      <xdr:spPr>
        <a:xfrm>
          <a:off x="10528300" y="8559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20,743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40087</xdr:rowOff>
    </xdr:from>
    <xdr:to>
      <xdr:col>55</xdr:col>
      <xdr:colOff>88900</xdr:colOff>
      <xdr:row>51</xdr:row>
      <xdr:rowOff>40087</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87840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22085</xdr:rowOff>
    </xdr:from>
    <xdr:to>
      <xdr:col>55</xdr:col>
      <xdr:colOff>0</xdr:colOff>
      <xdr:row>58</xdr:row>
      <xdr:rowOff>23285</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9639300" y="9966185"/>
          <a:ext cx="838200" cy="1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16680</xdr:rowOff>
    </xdr:from>
    <xdr:ext cx="469744" cy="259045"/>
    <xdr:sp macro="" textlink="">
      <xdr:nvSpPr>
        <xdr:cNvPr id="347" name="農林水産業費平均値テキスト">
          <a:extLst>
            <a:ext uri="{FF2B5EF4-FFF2-40B4-BE49-F238E27FC236}">
              <a16:creationId xmlns:a16="http://schemas.microsoft.com/office/drawing/2014/main" id="{00000000-0008-0000-0700-00005B010000}"/>
            </a:ext>
          </a:extLst>
        </xdr:cNvPr>
        <xdr:cNvSpPr txBox="1"/>
      </xdr:nvSpPr>
      <xdr:spPr>
        <a:xfrm>
          <a:off x="10528300" y="96178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165253</xdr:rowOff>
    </xdr:from>
    <xdr:to>
      <xdr:col>55</xdr:col>
      <xdr:colOff>50800</xdr:colOff>
      <xdr:row>57</xdr:row>
      <xdr:rowOff>95403</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10426700" y="9766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22085</xdr:rowOff>
    </xdr:from>
    <xdr:to>
      <xdr:col>50</xdr:col>
      <xdr:colOff>114300</xdr:colOff>
      <xdr:row>58</xdr:row>
      <xdr:rowOff>23285</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8750300" y="9966185"/>
          <a:ext cx="889000" cy="1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170396</xdr:rowOff>
    </xdr:from>
    <xdr:to>
      <xdr:col>50</xdr:col>
      <xdr:colOff>165100</xdr:colOff>
      <xdr:row>57</xdr:row>
      <xdr:rowOff>100546</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9588500" y="9771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55</xdr:row>
      <xdr:rowOff>117073</xdr:rowOff>
    </xdr:from>
    <xdr:ext cx="469744"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9404428" y="9546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20828</xdr:rowOff>
    </xdr:from>
    <xdr:to>
      <xdr:col>45</xdr:col>
      <xdr:colOff>177800</xdr:colOff>
      <xdr:row>58</xdr:row>
      <xdr:rowOff>23285</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7861300" y="9964928"/>
          <a:ext cx="889000" cy="2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162109</xdr:rowOff>
    </xdr:from>
    <xdr:to>
      <xdr:col>46</xdr:col>
      <xdr:colOff>38100</xdr:colOff>
      <xdr:row>57</xdr:row>
      <xdr:rowOff>92259</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8699500" y="9763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55</xdr:row>
      <xdr:rowOff>108786</xdr:rowOff>
    </xdr:from>
    <xdr:ext cx="469744"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8515428" y="9538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20828</xdr:rowOff>
    </xdr:from>
    <xdr:to>
      <xdr:col>41</xdr:col>
      <xdr:colOff>50800</xdr:colOff>
      <xdr:row>58</xdr:row>
      <xdr:rowOff>20828</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a:off x="6972300" y="99649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166853</xdr:rowOff>
    </xdr:from>
    <xdr:to>
      <xdr:col>41</xdr:col>
      <xdr:colOff>101600</xdr:colOff>
      <xdr:row>57</xdr:row>
      <xdr:rowOff>97003</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7810500" y="9768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55</xdr:row>
      <xdr:rowOff>113530</xdr:rowOff>
    </xdr:from>
    <xdr:ext cx="469744"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7626428" y="95432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1975</xdr:rowOff>
    </xdr:from>
    <xdr:to>
      <xdr:col>36</xdr:col>
      <xdr:colOff>165100</xdr:colOff>
      <xdr:row>57</xdr:row>
      <xdr:rowOff>103575</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6921500" y="9774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55</xdr:row>
      <xdr:rowOff>120102</xdr:rowOff>
    </xdr:from>
    <xdr:ext cx="469744"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6737428" y="9549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143935</xdr:rowOff>
    </xdr:from>
    <xdr:to>
      <xdr:col>55</xdr:col>
      <xdr:colOff>50800</xdr:colOff>
      <xdr:row>58</xdr:row>
      <xdr:rowOff>74085</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10426700" y="9916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58862</xdr:rowOff>
    </xdr:from>
    <xdr:ext cx="313932" cy="259045"/>
    <xdr:sp macro="" textlink="">
      <xdr:nvSpPr>
        <xdr:cNvPr id="366" name="農林水産業費該当値テキスト">
          <a:extLst>
            <a:ext uri="{FF2B5EF4-FFF2-40B4-BE49-F238E27FC236}">
              <a16:creationId xmlns:a16="http://schemas.microsoft.com/office/drawing/2014/main" id="{00000000-0008-0000-0700-00006E010000}"/>
            </a:ext>
          </a:extLst>
        </xdr:cNvPr>
        <xdr:cNvSpPr txBox="1"/>
      </xdr:nvSpPr>
      <xdr:spPr>
        <a:xfrm>
          <a:off x="10528300" y="98315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142735</xdr:rowOff>
    </xdr:from>
    <xdr:to>
      <xdr:col>50</xdr:col>
      <xdr:colOff>165100</xdr:colOff>
      <xdr:row>58</xdr:row>
      <xdr:rowOff>72885</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9588500" y="9915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58</xdr:row>
      <xdr:rowOff>64012</xdr:rowOff>
    </xdr:from>
    <xdr:ext cx="313932"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9482333" y="100081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143935</xdr:rowOff>
    </xdr:from>
    <xdr:to>
      <xdr:col>46</xdr:col>
      <xdr:colOff>38100</xdr:colOff>
      <xdr:row>58</xdr:row>
      <xdr:rowOff>74085</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8699500" y="9916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58</xdr:row>
      <xdr:rowOff>65212</xdr:rowOff>
    </xdr:from>
    <xdr:ext cx="313932"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8593333" y="100093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141478</xdr:rowOff>
    </xdr:from>
    <xdr:to>
      <xdr:col>41</xdr:col>
      <xdr:colOff>101600</xdr:colOff>
      <xdr:row>58</xdr:row>
      <xdr:rowOff>71628</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7810500" y="9914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84333</xdr:colOff>
      <xdr:row>58</xdr:row>
      <xdr:rowOff>62755</xdr:rowOff>
    </xdr:from>
    <xdr:ext cx="313932"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7704333" y="100068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141478</xdr:rowOff>
    </xdr:from>
    <xdr:to>
      <xdr:col>36</xdr:col>
      <xdr:colOff>165100</xdr:colOff>
      <xdr:row>58</xdr:row>
      <xdr:rowOff>71628</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6921500" y="9914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147833</xdr:colOff>
      <xdr:row>58</xdr:row>
      <xdr:rowOff>62755</xdr:rowOff>
    </xdr:from>
    <xdr:ext cx="313932"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6815333" y="100068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商工費グラフ枠">
          <a:extLst>
            <a:ext uri="{FF2B5EF4-FFF2-40B4-BE49-F238E27FC236}">
              <a16:creationId xmlns:a16="http://schemas.microsoft.com/office/drawing/2014/main" id="{00000000-0008-0000-0700-00008B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72</xdr:row>
      <xdr:rowOff>39984</xdr:rowOff>
    </xdr:from>
    <xdr:to>
      <xdr:col>54</xdr:col>
      <xdr:colOff>189865</xdr:colOff>
      <xdr:row>78</xdr:row>
      <xdr:rowOff>56124</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flipV="1">
          <a:off x="10475595" y="12384384"/>
          <a:ext cx="1270" cy="1044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59951</xdr:rowOff>
    </xdr:from>
    <xdr:ext cx="469744" cy="259045"/>
    <xdr:sp macro="" textlink="">
      <xdr:nvSpPr>
        <xdr:cNvPr id="397" name="商工費最小値テキスト">
          <a:extLst>
            <a:ext uri="{FF2B5EF4-FFF2-40B4-BE49-F238E27FC236}">
              <a16:creationId xmlns:a16="http://schemas.microsoft.com/office/drawing/2014/main" id="{00000000-0008-0000-0700-00008D010000}"/>
            </a:ext>
          </a:extLst>
        </xdr:cNvPr>
        <xdr:cNvSpPr txBox="1"/>
      </xdr:nvSpPr>
      <xdr:spPr>
        <a:xfrm>
          <a:off x="10528300" y="13433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56124</xdr:rowOff>
    </xdr:from>
    <xdr:to>
      <xdr:col>55</xdr:col>
      <xdr:colOff>88900</xdr:colOff>
      <xdr:row>78</xdr:row>
      <xdr:rowOff>56124</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10388600" y="13429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158111</xdr:rowOff>
    </xdr:from>
    <xdr:ext cx="534377" cy="259045"/>
    <xdr:sp macro="" textlink="">
      <xdr:nvSpPr>
        <xdr:cNvPr id="399" name="商工費最大値テキスト">
          <a:extLst>
            <a:ext uri="{FF2B5EF4-FFF2-40B4-BE49-F238E27FC236}">
              <a16:creationId xmlns:a16="http://schemas.microsoft.com/office/drawing/2014/main" id="{00000000-0008-0000-0700-00008F010000}"/>
            </a:ext>
          </a:extLst>
        </xdr:cNvPr>
        <xdr:cNvSpPr txBox="1"/>
      </xdr:nvSpPr>
      <xdr:spPr>
        <a:xfrm>
          <a:off x="10528300" y="12159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24,681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72</xdr:row>
      <xdr:rowOff>39984</xdr:rowOff>
    </xdr:from>
    <xdr:to>
      <xdr:col>55</xdr:col>
      <xdr:colOff>88900</xdr:colOff>
      <xdr:row>72</xdr:row>
      <xdr:rowOff>39984</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10388600" y="12384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149347</xdr:rowOff>
    </xdr:from>
    <xdr:to>
      <xdr:col>55</xdr:col>
      <xdr:colOff>0</xdr:colOff>
      <xdr:row>77</xdr:row>
      <xdr:rowOff>4871</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9639300" y="13179547"/>
          <a:ext cx="838200" cy="26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130156</xdr:rowOff>
    </xdr:from>
    <xdr:ext cx="469744" cy="259045"/>
    <xdr:sp macro="" textlink="">
      <xdr:nvSpPr>
        <xdr:cNvPr id="402" name="商工費平均値テキスト">
          <a:extLst>
            <a:ext uri="{FF2B5EF4-FFF2-40B4-BE49-F238E27FC236}">
              <a16:creationId xmlns:a16="http://schemas.microsoft.com/office/drawing/2014/main" id="{00000000-0008-0000-0700-000092010000}"/>
            </a:ext>
          </a:extLst>
        </xdr:cNvPr>
        <xdr:cNvSpPr txBox="1"/>
      </xdr:nvSpPr>
      <xdr:spPr>
        <a:xfrm>
          <a:off x="10528300" y="129889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107279</xdr:rowOff>
    </xdr:from>
    <xdr:to>
      <xdr:col>55</xdr:col>
      <xdr:colOff>50800</xdr:colOff>
      <xdr:row>77</xdr:row>
      <xdr:rowOff>37429</xdr:rowOff>
    </xdr:to>
    <xdr:sp macro="" textlink="">
      <xdr:nvSpPr>
        <xdr:cNvPr id="403" name="フローチャート: 判断 402">
          <a:extLst>
            <a:ext uri="{FF2B5EF4-FFF2-40B4-BE49-F238E27FC236}">
              <a16:creationId xmlns:a16="http://schemas.microsoft.com/office/drawing/2014/main" id="{00000000-0008-0000-0700-000093010000}"/>
            </a:ext>
          </a:extLst>
        </xdr:cNvPr>
        <xdr:cNvSpPr/>
      </xdr:nvSpPr>
      <xdr:spPr>
        <a:xfrm>
          <a:off x="10426700" y="13137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74</xdr:row>
      <xdr:rowOff>70252</xdr:rowOff>
    </xdr:from>
    <xdr:to>
      <xdr:col>50</xdr:col>
      <xdr:colOff>114300</xdr:colOff>
      <xdr:row>76</xdr:row>
      <xdr:rowOff>149347</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8750300" y="12757552"/>
          <a:ext cx="889000" cy="421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110389</xdr:rowOff>
    </xdr:from>
    <xdr:to>
      <xdr:col>50</xdr:col>
      <xdr:colOff>165100</xdr:colOff>
      <xdr:row>77</xdr:row>
      <xdr:rowOff>40539</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9588500" y="13140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31666</xdr:rowOff>
    </xdr:from>
    <xdr:ext cx="469744"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9404428" y="13233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74</xdr:row>
      <xdr:rowOff>70252</xdr:rowOff>
    </xdr:from>
    <xdr:to>
      <xdr:col>45</xdr:col>
      <xdr:colOff>177800</xdr:colOff>
      <xdr:row>77</xdr:row>
      <xdr:rowOff>86573</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7861300" y="12757552"/>
          <a:ext cx="889000" cy="530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30790</xdr:rowOff>
    </xdr:from>
    <xdr:to>
      <xdr:col>46</xdr:col>
      <xdr:colOff>38100</xdr:colOff>
      <xdr:row>76</xdr:row>
      <xdr:rowOff>132390</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8699500" y="13060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123517</xdr:rowOff>
    </xdr:from>
    <xdr:ext cx="469744"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8515428" y="13153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86573</xdr:rowOff>
    </xdr:from>
    <xdr:to>
      <xdr:col>41</xdr:col>
      <xdr:colOff>50800</xdr:colOff>
      <xdr:row>77</xdr:row>
      <xdr:rowOff>108976</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flipV="1">
          <a:off x="6972300" y="13288223"/>
          <a:ext cx="889000" cy="22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6787</xdr:rowOff>
    </xdr:from>
    <xdr:to>
      <xdr:col>41</xdr:col>
      <xdr:colOff>101600</xdr:colOff>
      <xdr:row>77</xdr:row>
      <xdr:rowOff>108387</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7810500" y="13208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75</xdr:row>
      <xdr:rowOff>124914</xdr:rowOff>
    </xdr:from>
    <xdr:ext cx="469744"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7626428" y="12983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43042</xdr:rowOff>
    </xdr:from>
    <xdr:to>
      <xdr:col>36</xdr:col>
      <xdr:colOff>165100</xdr:colOff>
      <xdr:row>77</xdr:row>
      <xdr:rowOff>144642</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6921500" y="13244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75</xdr:row>
      <xdr:rowOff>161169</xdr:rowOff>
    </xdr:from>
    <xdr:ext cx="469744"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6737428" y="13019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125521</xdr:rowOff>
    </xdr:from>
    <xdr:to>
      <xdr:col>55</xdr:col>
      <xdr:colOff>50800</xdr:colOff>
      <xdr:row>77</xdr:row>
      <xdr:rowOff>55671</xdr:rowOff>
    </xdr:to>
    <xdr:sp macro="" textlink="">
      <xdr:nvSpPr>
        <xdr:cNvPr id="420" name="楕円 419">
          <a:extLst>
            <a:ext uri="{FF2B5EF4-FFF2-40B4-BE49-F238E27FC236}">
              <a16:creationId xmlns:a16="http://schemas.microsoft.com/office/drawing/2014/main" id="{00000000-0008-0000-0700-0000A4010000}"/>
            </a:ext>
          </a:extLst>
        </xdr:cNvPr>
        <xdr:cNvSpPr/>
      </xdr:nvSpPr>
      <xdr:spPr>
        <a:xfrm>
          <a:off x="10426700" y="13155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103948</xdr:rowOff>
    </xdr:from>
    <xdr:ext cx="469744" cy="259045"/>
    <xdr:sp macro="" textlink="">
      <xdr:nvSpPr>
        <xdr:cNvPr id="421" name="商工費該当値テキスト">
          <a:extLst>
            <a:ext uri="{FF2B5EF4-FFF2-40B4-BE49-F238E27FC236}">
              <a16:creationId xmlns:a16="http://schemas.microsoft.com/office/drawing/2014/main" id="{00000000-0008-0000-0700-0000A5010000}"/>
            </a:ext>
          </a:extLst>
        </xdr:cNvPr>
        <xdr:cNvSpPr txBox="1"/>
      </xdr:nvSpPr>
      <xdr:spPr>
        <a:xfrm>
          <a:off x="10528300" y="13134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98547</xdr:rowOff>
    </xdr:from>
    <xdr:to>
      <xdr:col>50</xdr:col>
      <xdr:colOff>165100</xdr:colOff>
      <xdr:row>77</xdr:row>
      <xdr:rowOff>28697</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9588500" y="13128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75</xdr:row>
      <xdr:rowOff>45224</xdr:rowOff>
    </xdr:from>
    <xdr:ext cx="469744"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9404428" y="12903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74</xdr:row>
      <xdr:rowOff>19452</xdr:rowOff>
    </xdr:from>
    <xdr:to>
      <xdr:col>46</xdr:col>
      <xdr:colOff>38100</xdr:colOff>
      <xdr:row>74</xdr:row>
      <xdr:rowOff>121052</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8699500" y="12706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72</xdr:row>
      <xdr:rowOff>137579</xdr:rowOff>
    </xdr:from>
    <xdr:ext cx="534377"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8483111" y="12481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35773</xdr:rowOff>
    </xdr:from>
    <xdr:to>
      <xdr:col>41</xdr:col>
      <xdr:colOff>101600</xdr:colOff>
      <xdr:row>77</xdr:row>
      <xdr:rowOff>137373</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7810500" y="13237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128500</xdr:rowOff>
    </xdr:from>
    <xdr:ext cx="469744"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7626428" y="13330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58176</xdr:rowOff>
    </xdr:from>
    <xdr:to>
      <xdr:col>36</xdr:col>
      <xdr:colOff>165100</xdr:colOff>
      <xdr:row>77</xdr:row>
      <xdr:rowOff>159776</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6921500" y="13259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150903</xdr:rowOff>
    </xdr:from>
    <xdr:ext cx="469744"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6737428" y="13352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土木費グラフ枠">
          <a:extLst>
            <a:ext uri="{FF2B5EF4-FFF2-40B4-BE49-F238E27FC236}">
              <a16:creationId xmlns:a16="http://schemas.microsoft.com/office/drawing/2014/main" id="{00000000-0008-0000-0700-0000C6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95</xdr:row>
      <xdr:rowOff>112246</xdr:rowOff>
    </xdr:from>
    <xdr:to>
      <xdr:col>54</xdr:col>
      <xdr:colOff>189865</xdr:colOff>
      <xdr:row>98</xdr:row>
      <xdr:rowOff>72340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flipV="1">
          <a:off x="10475595" y="16399996"/>
          <a:ext cx="1270" cy="4744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76167</xdr:rowOff>
    </xdr:from>
    <xdr:ext cx="534377" cy="259045"/>
    <xdr:sp macro="" textlink="">
      <xdr:nvSpPr>
        <xdr:cNvPr id="456" name="土木費最小値テキスト">
          <a:extLst>
            <a:ext uri="{FF2B5EF4-FFF2-40B4-BE49-F238E27FC236}">
              <a16:creationId xmlns:a16="http://schemas.microsoft.com/office/drawing/2014/main" id="{00000000-0008-0000-0700-0000C8010000}"/>
            </a:ext>
          </a:extLst>
        </xdr:cNvPr>
        <xdr:cNvSpPr txBox="1"/>
      </xdr:nvSpPr>
      <xdr:spPr>
        <a:xfrm>
          <a:off x="10528300" y="16878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72340</xdr:rowOff>
    </xdr:from>
    <xdr:to>
      <xdr:col>55</xdr:col>
      <xdr:colOff>88900</xdr:colOff>
      <xdr:row>98</xdr:row>
      <xdr:rowOff>72340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10388600" y="16874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58923</xdr:rowOff>
    </xdr:from>
    <xdr:ext cx="534377" cy="259045"/>
    <xdr:sp macro="" textlink="">
      <xdr:nvSpPr>
        <xdr:cNvPr id="458" name="土木費最大値テキスト">
          <a:extLst>
            <a:ext uri="{FF2B5EF4-FFF2-40B4-BE49-F238E27FC236}">
              <a16:creationId xmlns:a16="http://schemas.microsoft.com/office/drawing/2014/main" id="{00000000-0008-0000-0700-0000CA010000}"/>
            </a:ext>
          </a:extLst>
        </xdr:cNvPr>
        <xdr:cNvSpPr txBox="1"/>
      </xdr:nvSpPr>
      <xdr:spPr>
        <a:xfrm>
          <a:off x="10528300" y="16175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61,772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95</xdr:row>
      <xdr:rowOff>112246</xdr:rowOff>
    </xdr:from>
    <xdr:to>
      <xdr:col>55</xdr:col>
      <xdr:colOff>88900</xdr:colOff>
      <xdr:row>95</xdr:row>
      <xdr:rowOff>112246</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10388600" y="16399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115686</xdr:rowOff>
    </xdr:from>
    <xdr:to>
      <xdr:col>55</xdr:col>
      <xdr:colOff>0</xdr:colOff>
      <xdr:row>97</xdr:row>
      <xdr:rowOff>30135</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9639300" y="16574886"/>
          <a:ext cx="838200" cy="85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168662</xdr:rowOff>
    </xdr:from>
    <xdr:ext cx="534377" cy="259045"/>
    <xdr:sp macro="" textlink="">
      <xdr:nvSpPr>
        <xdr:cNvPr id="461" name="土木費平均値テキスト">
          <a:extLst>
            <a:ext uri="{FF2B5EF4-FFF2-40B4-BE49-F238E27FC236}">
              <a16:creationId xmlns:a16="http://schemas.microsoft.com/office/drawing/2014/main" id="{00000000-0008-0000-0700-0000CD010000}"/>
            </a:ext>
          </a:extLst>
        </xdr:cNvPr>
        <xdr:cNvSpPr txBox="1"/>
      </xdr:nvSpPr>
      <xdr:spPr>
        <a:xfrm>
          <a:off x="10528300" y="166278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18785</xdr:rowOff>
    </xdr:from>
    <xdr:to>
      <xdr:col>55</xdr:col>
      <xdr:colOff>50800</xdr:colOff>
      <xdr:row>97</xdr:row>
      <xdr:rowOff>120385</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10426700" y="16649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115686</xdr:rowOff>
    </xdr:from>
    <xdr:to>
      <xdr:col>50</xdr:col>
      <xdr:colOff>114300</xdr:colOff>
      <xdr:row>97</xdr:row>
      <xdr:rowOff>47292</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flipV="1">
          <a:off x="8750300" y="16574886"/>
          <a:ext cx="889000" cy="103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36051</xdr:rowOff>
    </xdr:from>
    <xdr:to>
      <xdr:col>50</xdr:col>
      <xdr:colOff>165100</xdr:colOff>
      <xdr:row>97</xdr:row>
      <xdr:rowOff>137651</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9588500" y="16666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128778</xdr:rowOff>
    </xdr:from>
    <xdr:ext cx="534377"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9372111" y="16759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58720</xdr:rowOff>
    </xdr:from>
    <xdr:to>
      <xdr:col>45</xdr:col>
      <xdr:colOff>177800</xdr:colOff>
      <xdr:row>97</xdr:row>
      <xdr:rowOff>47292</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7861300" y="16517920"/>
          <a:ext cx="889000" cy="160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13908</xdr:rowOff>
    </xdr:from>
    <xdr:to>
      <xdr:col>46</xdr:col>
      <xdr:colOff>38100</xdr:colOff>
      <xdr:row>97</xdr:row>
      <xdr:rowOff>115508</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8699500" y="16644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106635</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8483111" y="16737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89</xdr:row>
      <xdr:rowOff>131742</xdr:rowOff>
    </xdr:from>
    <xdr:to>
      <xdr:col>41</xdr:col>
      <xdr:colOff>50800</xdr:colOff>
      <xdr:row>96</xdr:row>
      <xdr:rowOff>58720</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a:off x="6972300" y="15390792"/>
          <a:ext cx="889000" cy="1127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32240</xdr:rowOff>
    </xdr:from>
    <xdr:to>
      <xdr:col>41</xdr:col>
      <xdr:colOff>101600</xdr:colOff>
      <xdr:row>97</xdr:row>
      <xdr:rowOff>133840</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7810500" y="1666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124967</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7594111" y="16755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29910</xdr:rowOff>
    </xdr:from>
    <xdr:to>
      <xdr:col>36</xdr:col>
      <xdr:colOff>165100</xdr:colOff>
      <xdr:row>97</xdr:row>
      <xdr:rowOff>131510</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6921500" y="16660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122637</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6705111" y="16753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150785</xdr:rowOff>
    </xdr:from>
    <xdr:to>
      <xdr:col>55</xdr:col>
      <xdr:colOff>50800</xdr:colOff>
      <xdr:row>97</xdr:row>
      <xdr:rowOff>80935</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10426700" y="16609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2212</xdr:rowOff>
    </xdr:from>
    <xdr:ext cx="534377" cy="259045"/>
    <xdr:sp macro="" textlink="">
      <xdr:nvSpPr>
        <xdr:cNvPr id="480" name="土木費該当値テキスト">
          <a:extLst>
            <a:ext uri="{FF2B5EF4-FFF2-40B4-BE49-F238E27FC236}">
              <a16:creationId xmlns:a16="http://schemas.microsoft.com/office/drawing/2014/main" id="{00000000-0008-0000-0700-0000E0010000}"/>
            </a:ext>
          </a:extLst>
        </xdr:cNvPr>
        <xdr:cNvSpPr txBox="1"/>
      </xdr:nvSpPr>
      <xdr:spPr>
        <a:xfrm>
          <a:off x="10528300" y="16461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64886</xdr:rowOff>
    </xdr:from>
    <xdr:to>
      <xdr:col>50</xdr:col>
      <xdr:colOff>165100</xdr:colOff>
      <xdr:row>96</xdr:row>
      <xdr:rowOff>166486</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9588500" y="16524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11563</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9372111" y="16299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167942</xdr:rowOff>
    </xdr:from>
    <xdr:to>
      <xdr:col>46</xdr:col>
      <xdr:colOff>38100</xdr:colOff>
      <xdr:row>97</xdr:row>
      <xdr:rowOff>98092</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8699500" y="16627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114619</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8483111" y="16402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7920</xdr:rowOff>
    </xdr:from>
    <xdr:to>
      <xdr:col>41</xdr:col>
      <xdr:colOff>101600</xdr:colOff>
      <xdr:row>96</xdr:row>
      <xdr:rowOff>109520</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7810500" y="16467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126047</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7594111" y="16242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89</xdr:row>
      <xdr:rowOff>80942</xdr:rowOff>
    </xdr:from>
    <xdr:to>
      <xdr:col>36</xdr:col>
      <xdr:colOff>165100</xdr:colOff>
      <xdr:row>90</xdr:row>
      <xdr:rowOff>11092</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6921500" y="15339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88</xdr:row>
      <xdr:rowOff>27619</xdr:rowOff>
    </xdr:from>
    <xdr:ext cx="599010"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6672795" y="15115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128105</xdr:rowOff>
    </xdr:from>
    <xdr:ext cx="46717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78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消防費グラフ枠">
          <a:extLst>
            <a:ext uri="{FF2B5EF4-FFF2-40B4-BE49-F238E27FC236}">
              <a16:creationId xmlns:a16="http://schemas.microsoft.com/office/drawing/2014/main" id="{00000000-0008-0000-0700-000002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40205</xdr:rowOff>
    </xdr:from>
    <xdr:to>
      <xdr:col>85</xdr:col>
      <xdr:colOff>126364</xdr:colOff>
      <xdr:row>38</xdr:row>
      <xdr:rowOff>153525</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flipV="1">
          <a:off x="16317595" y="5355155"/>
          <a:ext cx="1269" cy="1313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157352</xdr:rowOff>
    </xdr:from>
    <xdr:ext cx="534377" cy="259045"/>
    <xdr:sp macro="" textlink="">
      <xdr:nvSpPr>
        <xdr:cNvPr id="516" name="消防費最小値テキスト">
          <a:extLst>
            <a:ext uri="{FF2B5EF4-FFF2-40B4-BE49-F238E27FC236}">
              <a16:creationId xmlns:a16="http://schemas.microsoft.com/office/drawing/2014/main" id="{00000000-0008-0000-0700-000004020000}"/>
            </a:ext>
          </a:extLst>
        </xdr:cNvPr>
        <xdr:cNvSpPr txBox="1"/>
      </xdr:nvSpPr>
      <xdr:spPr>
        <a:xfrm>
          <a:off x="16370300" y="6672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153525</xdr:rowOff>
    </xdr:from>
    <xdr:to>
      <xdr:col>86</xdr:col>
      <xdr:colOff>25400</xdr:colOff>
      <xdr:row>38</xdr:row>
      <xdr:rowOff>153525</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6230600" y="6668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158332</xdr:rowOff>
    </xdr:from>
    <xdr:ext cx="534377" cy="259045"/>
    <xdr:sp macro="" textlink="">
      <xdr:nvSpPr>
        <xdr:cNvPr id="518" name="消防費最大値テキスト">
          <a:extLst>
            <a:ext uri="{FF2B5EF4-FFF2-40B4-BE49-F238E27FC236}">
              <a16:creationId xmlns:a16="http://schemas.microsoft.com/office/drawing/2014/main" id="{00000000-0008-0000-0700-000006020000}"/>
            </a:ext>
          </a:extLst>
        </xdr:cNvPr>
        <xdr:cNvSpPr txBox="1"/>
      </xdr:nvSpPr>
      <xdr:spPr>
        <a:xfrm>
          <a:off x="16370300" y="5130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22,139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40205</xdr:rowOff>
    </xdr:from>
    <xdr:to>
      <xdr:col>86</xdr:col>
      <xdr:colOff>25400</xdr:colOff>
      <xdr:row>31</xdr:row>
      <xdr:rowOff>40205</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6230600" y="5355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7548</xdr:rowOff>
    </xdr:from>
    <xdr:to>
      <xdr:col>85</xdr:col>
      <xdr:colOff>127000</xdr:colOff>
      <xdr:row>37</xdr:row>
      <xdr:rowOff>26271</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flipV="1">
          <a:off x="15481300" y="6351198"/>
          <a:ext cx="838200" cy="18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124586</xdr:rowOff>
    </xdr:from>
    <xdr:ext cx="534377" cy="259045"/>
    <xdr:sp macro="" textlink="">
      <xdr:nvSpPr>
        <xdr:cNvPr id="521" name="消防費平均値テキスト">
          <a:extLst>
            <a:ext uri="{FF2B5EF4-FFF2-40B4-BE49-F238E27FC236}">
              <a16:creationId xmlns:a16="http://schemas.microsoft.com/office/drawing/2014/main" id="{00000000-0008-0000-0700-000009020000}"/>
            </a:ext>
          </a:extLst>
        </xdr:cNvPr>
        <xdr:cNvSpPr txBox="1"/>
      </xdr:nvSpPr>
      <xdr:spPr>
        <a:xfrm>
          <a:off x="16370300" y="62967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146159</xdr:rowOff>
    </xdr:from>
    <xdr:to>
      <xdr:col>85</xdr:col>
      <xdr:colOff>177800</xdr:colOff>
      <xdr:row>37</xdr:row>
      <xdr:rowOff>76309</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6268700" y="6318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26271</xdr:rowOff>
    </xdr:from>
    <xdr:to>
      <xdr:col>81</xdr:col>
      <xdr:colOff>50800</xdr:colOff>
      <xdr:row>37</xdr:row>
      <xdr:rowOff>88864</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flipV="1">
          <a:off x="14592300" y="6369921"/>
          <a:ext cx="889000" cy="62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146159</xdr:rowOff>
    </xdr:from>
    <xdr:to>
      <xdr:col>81</xdr:col>
      <xdr:colOff>101600</xdr:colOff>
      <xdr:row>37</xdr:row>
      <xdr:rowOff>76309</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5430500" y="6318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92836</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5214111" y="6093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14079</xdr:rowOff>
    </xdr:from>
    <xdr:to>
      <xdr:col>76</xdr:col>
      <xdr:colOff>114300</xdr:colOff>
      <xdr:row>37</xdr:row>
      <xdr:rowOff>88864</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a:off x="13703300" y="6357729"/>
          <a:ext cx="889000" cy="74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89553</xdr:rowOff>
    </xdr:from>
    <xdr:to>
      <xdr:col>76</xdr:col>
      <xdr:colOff>165100</xdr:colOff>
      <xdr:row>37</xdr:row>
      <xdr:rowOff>19703</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4541500" y="6261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36230</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4325111" y="6036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111724</xdr:rowOff>
    </xdr:from>
    <xdr:to>
      <xdr:col>71</xdr:col>
      <xdr:colOff>177800</xdr:colOff>
      <xdr:row>37</xdr:row>
      <xdr:rowOff>14079</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a:off x="12814300" y="6283924"/>
          <a:ext cx="889000" cy="73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92710</xdr:rowOff>
    </xdr:from>
    <xdr:to>
      <xdr:col>72</xdr:col>
      <xdr:colOff>38100</xdr:colOff>
      <xdr:row>37</xdr:row>
      <xdr:rowOff>22860</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3652500" y="6264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39387</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3436111" y="6040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161616</xdr:rowOff>
    </xdr:from>
    <xdr:to>
      <xdr:col>67</xdr:col>
      <xdr:colOff>101600</xdr:colOff>
      <xdr:row>37</xdr:row>
      <xdr:rowOff>91766</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2763500" y="6333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82893</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2547111" y="6426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128198</xdr:rowOff>
    </xdr:from>
    <xdr:to>
      <xdr:col>85</xdr:col>
      <xdr:colOff>177800</xdr:colOff>
      <xdr:row>37</xdr:row>
      <xdr:rowOff>58348</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6268700" y="6300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151075</xdr:rowOff>
    </xdr:from>
    <xdr:ext cx="534377" cy="259045"/>
    <xdr:sp macro="" textlink="">
      <xdr:nvSpPr>
        <xdr:cNvPr id="540" name="消防費該当値テキスト">
          <a:extLst>
            <a:ext uri="{FF2B5EF4-FFF2-40B4-BE49-F238E27FC236}">
              <a16:creationId xmlns:a16="http://schemas.microsoft.com/office/drawing/2014/main" id="{00000000-0008-0000-0700-00001C020000}"/>
            </a:ext>
          </a:extLst>
        </xdr:cNvPr>
        <xdr:cNvSpPr txBox="1"/>
      </xdr:nvSpPr>
      <xdr:spPr>
        <a:xfrm>
          <a:off x="16370300" y="6151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146921</xdr:rowOff>
    </xdr:from>
    <xdr:to>
      <xdr:col>81</xdr:col>
      <xdr:colOff>101600</xdr:colOff>
      <xdr:row>37</xdr:row>
      <xdr:rowOff>77071</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5430500" y="6319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68198</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5214111" y="6411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38064</xdr:rowOff>
    </xdr:from>
    <xdr:to>
      <xdr:col>76</xdr:col>
      <xdr:colOff>165100</xdr:colOff>
      <xdr:row>37</xdr:row>
      <xdr:rowOff>139664</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4541500" y="6381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130791</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4325111" y="6474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134729</xdr:rowOff>
    </xdr:from>
    <xdr:to>
      <xdr:col>72</xdr:col>
      <xdr:colOff>38100</xdr:colOff>
      <xdr:row>37</xdr:row>
      <xdr:rowOff>64879</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3652500" y="6306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56006</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3436111" y="6399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60924</xdr:rowOff>
    </xdr:from>
    <xdr:to>
      <xdr:col>67</xdr:col>
      <xdr:colOff>101600</xdr:colOff>
      <xdr:row>36</xdr:row>
      <xdr:rowOff>162524</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2763500" y="6233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7601</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2547111" y="6008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2" name="教育費グラフ枠">
          <a:extLst>
            <a:ext uri="{FF2B5EF4-FFF2-40B4-BE49-F238E27FC236}">
              <a16:creationId xmlns:a16="http://schemas.microsoft.com/office/drawing/2014/main" id="{00000000-0008-0000-0700-00003C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40831</xdr:rowOff>
    </xdr:from>
    <xdr:to>
      <xdr:col>85</xdr:col>
      <xdr:colOff>126364</xdr:colOff>
      <xdr:row>58</xdr:row>
      <xdr:rowOff>113754</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flipV="1">
          <a:off x="16317595" y="8613331"/>
          <a:ext cx="1269" cy="14445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117581</xdr:rowOff>
    </xdr:from>
    <xdr:ext cx="534377" cy="259045"/>
    <xdr:sp macro="" textlink="">
      <xdr:nvSpPr>
        <xdr:cNvPr id="574" name="教育費最小値テキスト">
          <a:extLst>
            <a:ext uri="{FF2B5EF4-FFF2-40B4-BE49-F238E27FC236}">
              <a16:creationId xmlns:a16="http://schemas.microsoft.com/office/drawing/2014/main" id="{00000000-0008-0000-0700-00003E020000}"/>
            </a:ext>
          </a:extLst>
        </xdr:cNvPr>
        <xdr:cNvSpPr txBox="1"/>
      </xdr:nvSpPr>
      <xdr:spPr>
        <a:xfrm>
          <a:off x="16370300" y="10061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113754</xdr:rowOff>
    </xdr:from>
    <xdr:to>
      <xdr:col>86</xdr:col>
      <xdr:colOff>25400</xdr:colOff>
      <xdr:row>58</xdr:row>
      <xdr:rowOff>113754</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6230600" y="10057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158958</xdr:rowOff>
    </xdr:from>
    <xdr:ext cx="599010" cy="259045"/>
    <xdr:sp macro="" textlink="">
      <xdr:nvSpPr>
        <xdr:cNvPr id="576" name="教育費最大値テキスト">
          <a:extLst>
            <a:ext uri="{FF2B5EF4-FFF2-40B4-BE49-F238E27FC236}">
              <a16:creationId xmlns:a16="http://schemas.microsoft.com/office/drawing/2014/main" id="{00000000-0008-0000-0700-000040020000}"/>
            </a:ext>
          </a:extLst>
        </xdr:cNvPr>
        <xdr:cNvSpPr txBox="1"/>
      </xdr:nvSpPr>
      <xdr:spPr>
        <a:xfrm>
          <a:off x="16370300" y="83885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101,190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40831</xdr:rowOff>
    </xdr:from>
    <xdr:to>
      <xdr:col>86</xdr:col>
      <xdr:colOff>25400</xdr:colOff>
      <xdr:row>50</xdr:row>
      <xdr:rowOff>40831</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6230600" y="86133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35840</xdr:rowOff>
    </xdr:from>
    <xdr:to>
      <xdr:col>85</xdr:col>
      <xdr:colOff>127000</xdr:colOff>
      <xdr:row>54</xdr:row>
      <xdr:rowOff>48926</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flipV="1">
          <a:off x="15481300" y="9294140"/>
          <a:ext cx="838200" cy="1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166254</xdr:rowOff>
    </xdr:from>
    <xdr:ext cx="534377" cy="259045"/>
    <xdr:sp macro="" textlink="">
      <xdr:nvSpPr>
        <xdr:cNvPr id="579" name="教育費平均値テキスト">
          <a:extLst>
            <a:ext uri="{FF2B5EF4-FFF2-40B4-BE49-F238E27FC236}">
              <a16:creationId xmlns:a16="http://schemas.microsoft.com/office/drawing/2014/main" id="{00000000-0008-0000-0700-000043020000}"/>
            </a:ext>
          </a:extLst>
        </xdr:cNvPr>
        <xdr:cNvSpPr txBox="1"/>
      </xdr:nvSpPr>
      <xdr:spPr>
        <a:xfrm>
          <a:off x="16370300" y="95960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16377</xdr:rowOff>
    </xdr:from>
    <xdr:to>
      <xdr:col>85</xdr:col>
      <xdr:colOff>177800</xdr:colOff>
      <xdr:row>56</xdr:row>
      <xdr:rowOff>117977</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6268700" y="9617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53</xdr:row>
      <xdr:rowOff>60661</xdr:rowOff>
    </xdr:from>
    <xdr:to>
      <xdr:col>81</xdr:col>
      <xdr:colOff>50800</xdr:colOff>
      <xdr:row>54</xdr:row>
      <xdr:rowOff>48926</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4592300" y="9147511"/>
          <a:ext cx="889000" cy="159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146221</xdr:rowOff>
    </xdr:from>
    <xdr:to>
      <xdr:col>81</xdr:col>
      <xdr:colOff>101600</xdr:colOff>
      <xdr:row>56</xdr:row>
      <xdr:rowOff>76371</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5430500" y="9575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67498</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5214111" y="9668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52</xdr:row>
      <xdr:rowOff>74225</xdr:rowOff>
    </xdr:from>
    <xdr:to>
      <xdr:col>76</xdr:col>
      <xdr:colOff>114300</xdr:colOff>
      <xdr:row>53</xdr:row>
      <xdr:rowOff>60661</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a:off x="13703300" y="8989625"/>
          <a:ext cx="889000" cy="157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153842</xdr:rowOff>
    </xdr:from>
    <xdr:to>
      <xdr:col>76</xdr:col>
      <xdr:colOff>165100</xdr:colOff>
      <xdr:row>56</xdr:row>
      <xdr:rowOff>83992</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4541500" y="9583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75119</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4325111" y="9676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51</xdr:row>
      <xdr:rowOff>156502</xdr:rowOff>
    </xdr:from>
    <xdr:to>
      <xdr:col>71</xdr:col>
      <xdr:colOff>177800</xdr:colOff>
      <xdr:row>52</xdr:row>
      <xdr:rowOff>74225</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a:off x="12814300" y="8900452"/>
          <a:ext cx="889000" cy="89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119952</xdr:rowOff>
    </xdr:from>
    <xdr:to>
      <xdr:col>72</xdr:col>
      <xdr:colOff>38100</xdr:colOff>
      <xdr:row>57</xdr:row>
      <xdr:rowOff>50102</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3652500" y="9721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41229</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3436111" y="9813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3784</xdr:rowOff>
    </xdr:from>
    <xdr:to>
      <xdr:col>67</xdr:col>
      <xdr:colOff>101600</xdr:colOff>
      <xdr:row>57</xdr:row>
      <xdr:rowOff>105384</xdr:rowOff>
    </xdr:to>
    <xdr:sp macro="" textlink="">
      <xdr:nvSpPr>
        <xdr:cNvPr id="590" name="フローチャート: 判断 589">
          <a:extLst>
            <a:ext uri="{FF2B5EF4-FFF2-40B4-BE49-F238E27FC236}">
              <a16:creationId xmlns:a16="http://schemas.microsoft.com/office/drawing/2014/main" id="{00000000-0008-0000-0700-00004E020000}"/>
            </a:ext>
          </a:extLst>
        </xdr:cNvPr>
        <xdr:cNvSpPr/>
      </xdr:nvSpPr>
      <xdr:spPr>
        <a:xfrm>
          <a:off x="12763500" y="9776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96511</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2547111" y="9869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53</xdr:row>
      <xdr:rowOff>156490</xdr:rowOff>
    </xdr:from>
    <xdr:to>
      <xdr:col>85</xdr:col>
      <xdr:colOff>177800</xdr:colOff>
      <xdr:row>54</xdr:row>
      <xdr:rowOff>86640</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6268700" y="924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7917</xdr:rowOff>
    </xdr:from>
    <xdr:ext cx="534377" cy="259045"/>
    <xdr:sp macro="" textlink="">
      <xdr:nvSpPr>
        <xdr:cNvPr id="598" name="教育費該当値テキスト">
          <a:extLst>
            <a:ext uri="{FF2B5EF4-FFF2-40B4-BE49-F238E27FC236}">
              <a16:creationId xmlns:a16="http://schemas.microsoft.com/office/drawing/2014/main" id="{00000000-0008-0000-0700-000056020000}"/>
            </a:ext>
          </a:extLst>
        </xdr:cNvPr>
        <xdr:cNvSpPr txBox="1"/>
      </xdr:nvSpPr>
      <xdr:spPr>
        <a:xfrm>
          <a:off x="16370300" y="9094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53</xdr:row>
      <xdr:rowOff>169576</xdr:rowOff>
    </xdr:from>
    <xdr:to>
      <xdr:col>81</xdr:col>
      <xdr:colOff>101600</xdr:colOff>
      <xdr:row>54</xdr:row>
      <xdr:rowOff>99726</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5430500" y="9256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52</xdr:row>
      <xdr:rowOff>116253</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5214111" y="9031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53</xdr:row>
      <xdr:rowOff>9861</xdr:rowOff>
    </xdr:from>
    <xdr:to>
      <xdr:col>76</xdr:col>
      <xdr:colOff>165100</xdr:colOff>
      <xdr:row>53</xdr:row>
      <xdr:rowOff>111461</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4541500" y="9096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51</xdr:row>
      <xdr:rowOff>127988</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4325111" y="8871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52</xdr:row>
      <xdr:rowOff>23425</xdr:rowOff>
    </xdr:from>
    <xdr:to>
      <xdr:col>72</xdr:col>
      <xdr:colOff>38100</xdr:colOff>
      <xdr:row>52</xdr:row>
      <xdr:rowOff>125025</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3652500" y="8938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50</xdr:row>
      <xdr:rowOff>141552</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3436111" y="8714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51</xdr:row>
      <xdr:rowOff>105702</xdr:rowOff>
    </xdr:from>
    <xdr:to>
      <xdr:col>67</xdr:col>
      <xdr:colOff>101600</xdr:colOff>
      <xdr:row>52</xdr:row>
      <xdr:rowOff>35852</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2763500" y="8849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50</xdr:row>
      <xdr:rowOff>52379</xdr:rowOff>
    </xdr:from>
    <xdr:ext cx="534377"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2547111" y="8624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災害復旧費グラフ枠">
          <a:extLst>
            <a:ext uri="{FF2B5EF4-FFF2-40B4-BE49-F238E27FC236}">
              <a16:creationId xmlns:a16="http://schemas.microsoft.com/office/drawing/2014/main" id="{00000000-0008-0000-0700-000073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78</xdr:row>
      <xdr:rowOff>72811</xdr:rowOff>
    </xdr:from>
    <xdr:to>
      <xdr:col>85</xdr:col>
      <xdr:colOff>126364</xdr:colOff>
      <xdr:row>78</xdr:row>
      <xdr:rowOff>139700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flipV="1">
          <a:off x="16317595" y="13445911"/>
          <a:ext cx="1269" cy="668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57589</xdr:rowOff>
    </xdr:from>
    <xdr:ext cx="249299" cy="259045"/>
    <xdr:sp macro="" textlink="">
      <xdr:nvSpPr>
        <xdr:cNvPr id="629" name="災害復旧費最小値テキスト">
          <a:extLst>
            <a:ext uri="{FF2B5EF4-FFF2-40B4-BE49-F238E27FC236}">
              <a16:creationId xmlns:a16="http://schemas.microsoft.com/office/drawing/2014/main" id="{00000000-0008-0000-0700-000075020000}"/>
            </a:ext>
          </a:extLst>
        </xdr:cNvPr>
        <xdr:cNvSpPr txBox="1"/>
      </xdr:nvSpPr>
      <xdr:spPr>
        <a:xfrm>
          <a:off x="16370300" y="1360213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19488</xdr:rowOff>
    </xdr:from>
    <xdr:ext cx="469744" cy="259045"/>
    <xdr:sp macro="" textlink="">
      <xdr:nvSpPr>
        <xdr:cNvPr id="631" name="災害復旧費最大値テキスト">
          <a:extLst>
            <a:ext uri="{FF2B5EF4-FFF2-40B4-BE49-F238E27FC236}">
              <a16:creationId xmlns:a16="http://schemas.microsoft.com/office/drawing/2014/main" id="{00000000-0008-0000-0700-000077020000}"/>
            </a:ext>
          </a:extLst>
        </xdr:cNvPr>
        <xdr:cNvSpPr txBox="1"/>
      </xdr:nvSpPr>
      <xdr:spPr>
        <a:xfrm>
          <a:off x="16370300" y="13221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1,463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78</xdr:row>
      <xdr:rowOff>72811</xdr:rowOff>
    </xdr:from>
    <xdr:to>
      <xdr:col>86</xdr:col>
      <xdr:colOff>25400</xdr:colOff>
      <xdr:row>78</xdr:row>
      <xdr:rowOff>72811</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6230600" y="13445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116931</xdr:rowOff>
    </xdr:from>
    <xdr:to>
      <xdr:col>85</xdr:col>
      <xdr:colOff>127000</xdr:colOff>
      <xdr:row>78</xdr:row>
      <xdr:rowOff>131790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5481300" y="13490031"/>
          <a:ext cx="838200" cy="14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102039</xdr:rowOff>
    </xdr:from>
    <xdr:ext cx="378565" cy="259045"/>
    <xdr:sp macro="" textlink="">
      <xdr:nvSpPr>
        <xdr:cNvPr id="634" name="災害復旧費平均値テキスト">
          <a:extLst>
            <a:ext uri="{FF2B5EF4-FFF2-40B4-BE49-F238E27FC236}">
              <a16:creationId xmlns:a16="http://schemas.microsoft.com/office/drawing/2014/main" id="{00000000-0008-0000-0700-00007A020000}"/>
            </a:ext>
          </a:extLst>
        </xdr:cNvPr>
        <xdr:cNvSpPr txBox="1"/>
      </xdr:nvSpPr>
      <xdr:spPr>
        <a:xfrm>
          <a:off x="16370300" y="1347513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81631</xdr:rowOff>
    </xdr:from>
    <xdr:to>
      <xdr:col>85</xdr:col>
      <xdr:colOff>177800</xdr:colOff>
      <xdr:row>79</xdr:row>
      <xdr:rowOff>11781</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6268700" y="13454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67645</xdr:rowOff>
    </xdr:from>
    <xdr:to>
      <xdr:col>81</xdr:col>
      <xdr:colOff>50800</xdr:colOff>
      <xdr:row>78</xdr:row>
      <xdr:rowOff>116931</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4592300" y="13440745"/>
          <a:ext cx="889000" cy="49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83139</xdr:rowOff>
    </xdr:from>
    <xdr:to>
      <xdr:col>81</xdr:col>
      <xdr:colOff>101600</xdr:colOff>
      <xdr:row>79</xdr:row>
      <xdr:rowOff>13289</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5430500" y="1345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4416</xdr:rowOff>
    </xdr:from>
    <xdr:ext cx="378565"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5292017" y="135489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79167</xdr:rowOff>
    </xdr:from>
    <xdr:to>
      <xdr:col>76</xdr:col>
      <xdr:colOff>114300</xdr:colOff>
      <xdr:row>78</xdr:row>
      <xdr:rowOff>67645</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3703300" y="13109367"/>
          <a:ext cx="889000" cy="331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72121</xdr:rowOff>
    </xdr:from>
    <xdr:to>
      <xdr:col>76</xdr:col>
      <xdr:colOff>165100</xdr:colOff>
      <xdr:row>79</xdr:row>
      <xdr:rowOff>2271</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4541500" y="13445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78</xdr:row>
      <xdr:rowOff>164848</xdr:rowOff>
    </xdr:from>
    <xdr:ext cx="378565"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4403017" y="135379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70</xdr:row>
      <xdr:rowOff>126578</xdr:rowOff>
    </xdr:from>
    <xdr:to>
      <xdr:col>71</xdr:col>
      <xdr:colOff>177800</xdr:colOff>
      <xdr:row>76</xdr:row>
      <xdr:rowOff>79167</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2814300" y="12128078"/>
          <a:ext cx="889000" cy="981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76693</xdr:rowOff>
    </xdr:from>
    <xdr:to>
      <xdr:col>72</xdr:col>
      <xdr:colOff>38100</xdr:colOff>
      <xdr:row>79</xdr:row>
      <xdr:rowOff>6843</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3652500" y="13449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78</xdr:row>
      <xdr:rowOff>169420</xdr:rowOff>
    </xdr:from>
    <xdr:ext cx="378565"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3514017" y="135425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79208</xdr:rowOff>
    </xdr:from>
    <xdr:to>
      <xdr:col>67</xdr:col>
      <xdr:colOff>101600</xdr:colOff>
      <xdr:row>79</xdr:row>
      <xdr:rowOff>9358</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2763500" y="13452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485</xdr:rowOff>
    </xdr:from>
    <xdr:ext cx="378565"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2625017" y="135450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80990</xdr:rowOff>
    </xdr:from>
    <xdr:to>
      <xdr:col>85</xdr:col>
      <xdr:colOff>177800</xdr:colOff>
      <xdr:row>79</xdr:row>
      <xdr:rowOff>11140</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6268700" y="13454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146488</xdr:rowOff>
    </xdr:from>
    <xdr:ext cx="378565" cy="259045"/>
    <xdr:sp macro="" textlink="">
      <xdr:nvSpPr>
        <xdr:cNvPr id="653" name="災害復旧費該当値テキスト">
          <a:extLst>
            <a:ext uri="{FF2B5EF4-FFF2-40B4-BE49-F238E27FC236}">
              <a16:creationId xmlns:a16="http://schemas.microsoft.com/office/drawing/2014/main" id="{00000000-0008-0000-0700-00008D020000}"/>
            </a:ext>
          </a:extLst>
        </xdr:cNvPr>
        <xdr:cNvSpPr txBox="1"/>
      </xdr:nvSpPr>
      <xdr:spPr>
        <a:xfrm>
          <a:off x="16370300" y="133481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66131</xdr:rowOff>
    </xdr:from>
    <xdr:to>
      <xdr:col>81</xdr:col>
      <xdr:colOff>101600</xdr:colOff>
      <xdr:row>78</xdr:row>
      <xdr:rowOff>167731</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5430500" y="13439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77</xdr:row>
      <xdr:rowOff>12808</xdr:rowOff>
    </xdr:from>
    <xdr:ext cx="378565"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5292017" y="132144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16845</xdr:rowOff>
    </xdr:from>
    <xdr:to>
      <xdr:col>76</xdr:col>
      <xdr:colOff>165100</xdr:colOff>
      <xdr:row>78</xdr:row>
      <xdr:rowOff>118445</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4541500" y="13389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134972</xdr:rowOff>
    </xdr:from>
    <xdr:ext cx="469744"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4357428" y="13165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28367</xdr:rowOff>
    </xdr:from>
    <xdr:to>
      <xdr:col>72</xdr:col>
      <xdr:colOff>38100</xdr:colOff>
      <xdr:row>76</xdr:row>
      <xdr:rowOff>129967</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3652500" y="13058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74</xdr:row>
      <xdr:rowOff>146493</xdr:rowOff>
    </xdr:from>
    <xdr:ext cx="469744"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3468428" y="12833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70</xdr:row>
      <xdr:rowOff>75778</xdr:rowOff>
    </xdr:from>
    <xdr:to>
      <xdr:col>67</xdr:col>
      <xdr:colOff>101600</xdr:colOff>
      <xdr:row>71</xdr:row>
      <xdr:rowOff>5928</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2763500" y="12077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69</xdr:row>
      <xdr:rowOff>22455</xdr:rowOff>
    </xdr:from>
    <xdr:ext cx="534377"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547111" y="11852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4" name="公債費グラフ枠">
          <a:extLst>
            <a:ext uri="{FF2B5EF4-FFF2-40B4-BE49-F238E27FC236}">
              <a16:creationId xmlns:a16="http://schemas.microsoft.com/office/drawing/2014/main" id="{00000000-0008-0000-0700-0000AC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82511</xdr:rowOff>
    </xdr:from>
    <xdr:to>
      <xdr:col>85</xdr:col>
      <xdr:colOff>126364</xdr:colOff>
      <xdr:row>98</xdr:row>
      <xdr:rowOff>30544</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flipV="1">
          <a:off x="16317595" y="15513011"/>
          <a:ext cx="1269" cy="13196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34371</xdr:rowOff>
    </xdr:from>
    <xdr:ext cx="469744" cy="259045"/>
    <xdr:sp macro="" textlink="">
      <xdr:nvSpPr>
        <xdr:cNvPr id="686" name="公債費最小値テキスト">
          <a:extLst>
            <a:ext uri="{FF2B5EF4-FFF2-40B4-BE49-F238E27FC236}">
              <a16:creationId xmlns:a16="http://schemas.microsoft.com/office/drawing/2014/main" id="{00000000-0008-0000-0700-0000AE020000}"/>
            </a:ext>
          </a:extLst>
        </xdr:cNvPr>
        <xdr:cNvSpPr txBox="1"/>
      </xdr:nvSpPr>
      <xdr:spPr>
        <a:xfrm>
          <a:off x="16370300" y="16836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30544</xdr:rowOff>
    </xdr:from>
    <xdr:to>
      <xdr:col>86</xdr:col>
      <xdr:colOff>25400</xdr:colOff>
      <xdr:row>98</xdr:row>
      <xdr:rowOff>30544</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6230600" y="16832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29188</xdr:rowOff>
    </xdr:from>
    <xdr:ext cx="534377" cy="259045"/>
    <xdr:sp macro="" textlink="">
      <xdr:nvSpPr>
        <xdr:cNvPr id="688" name="公債費最大値テキスト">
          <a:extLst>
            <a:ext uri="{FF2B5EF4-FFF2-40B4-BE49-F238E27FC236}">
              <a16:creationId xmlns:a16="http://schemas.microsoft.com/office/drawing/2014/main" id="{00000000-0008-0000-0700-0000B0020000}"/>
            </a:ext>
          </a:extLst>
        </xdr:cNvPr>
        <xdr:cNvSpPr txBox="1"/>
      </xdr:nvSpPr>
      <xdr:spPr>
        <a:xfrm>
          <a:off x="16370300" y="15288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79,002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82511</xdr:rowOff>
    </xdr:from>
    <xdr:to>
      <xdr:col>86</xdr:col>
      <xdr:colOff>25400</xdr:colOff>
      <xdr:row>90</xdr:row>
      <xdr:rowOff>82511</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6230600" y="15513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59461</xdr:rowOff>
    </xdr:from>
    <xdr:to>
      <xdr:col>85</xdr:col>
      <xdr:colOff>127000</xdr:colOff>
      <xdr:row>96</xdr:row>
      <xdr:rowOff>110306</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5481300" y="16175761"/>
          <a:ext cx="838200" cy="393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25767</xdr:rowOff>
    </xdr:from>
    <xdr:ext cx="534377" cy="259045"/>
    <xdr:sp macro="" textlink="">
      <xdr:nvSpPr>
        <xdr:cNvPr id="691" name="公債費平均値テキスト">
          <a:extLst>
            <a:ext uri="{FF2B5EF4-FFF2-40B4-BE49-F238E27FC236}">
              <a16:creationId xmlns:a16="http://schemas.microsoft.com/office/drawing/2014/main" id="{00000000-0008-0000-0700-0000B3020000}"/>
            </a:ext>
          </a:extLst>
        </xdr:cNvPr>
        <xdr:cNvSpPr txBox="1"/>
      </xdr:nvSpPr>
      <xdr:spPr>
        <a:xfrm>
          <a:off x="16370300" y="163135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2890</xdr:rowOff>
    </xdr:from>
    <xdr:to>
      <xdr:col>85</xdr:col>
      <xdr:colOff>177800</xdr:colOff>
      <xdr:row>96</xdr:row>
      <xdr:rowOff>104490</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6268700" y="16462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59461</xdr:rowOff>
    </xdr:from>
    <xdr:to>
      <xdr:col>81</xdr:col>
      <xdr:colOff>50800</xdr:colOff>
      <xdr:row>96</xdr:row>
      <xdr:rowOff>145035</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4592300" y="16175761"/>
          <a:ext cx="889000" cy="428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165443</xdr:rowOff>
    </xdr:from>
    <xdr:to>
      <xdr:col>81</xdr:col>
      <xdr:colOff>101600</xdr:colOff>
      <xdr:row>96</xdr:row>
      <xdr:rowOff>95593</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5430500" y="16453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86720</xdr:rowOff>
    </xdr:from>
    <xdr:ext cx="534377"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5214111" y="16545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145035</xdr:rowOff>
    </xdr:from>
    <xdr:to>
      <xdr:col>76</xdr:col>
      <xdr:colOff>114300</xdr:colOff>
      <xdr:row>96</xdr:row>
      <xdr:rowOff>147034</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flipV="1">
          <a:off x="13703300" y="16604235"/>
          <a:ext cx="889000" cy="1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1194</xdr:rowOff>
    </xdr:from>
    <xdr:to>
      <xdr:col>76</xdr:col>
      <xdr:colOff>165100</xdr:colOff>
      <xdr:row>96</xdr:row>
      <xdr:rowOff>102794</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4541500" y="16460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119321</xdr:rowOff>
    </xdr:from>
    <xdr:ext cx="534377"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4325111" y="16235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147034</xdr:rowOff>
    </xdr:from>
    <xdr:to>
      <xdr:col>71</xdr:col>
      <xdr:colOff>177800</xdr:colOff>
      <xdr:row>96</xdr:row>
      <xdr:rowOff>163588</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flipV="1">
          <a:off x="12814300" y="16606234"/>
          <a:ext cx="889000" cy="16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159804</xdr:rowOff>
    </xdr:from>
    <xdr:to>
      <xdr:col>72</xdr:col>
      <xdr:colOff>38100</xdr:colOff>
      <xdr:row>96</xdr:row>
      <xdr:rowOff>89954</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3652500" y="16447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106481</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3436111" y="16222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165405</xdr:rowOff>
    </xdr:from>
    <xdr:to>
      <xdr:col>67</xdr:col>
      <xdr:colOff>101600</xdr:colOff>
      <xdr:row>96</xdr:row>
      <xdr:rowOff>95555</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2763500" y="16453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112082</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2547111" y="16228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59506</xdr:rowOff>
    </xdr:from>
    <xdr:to>
      <xdr:col>85</xdr:col>
      <xdr:colOff>177800</xdr:colOff>
      <xdr:row>96</xdr:row>
      <xdr:rowOff>161106</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6268700" y="16518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37933</xdr:rowOff>
    </xdr:from>
    <xdr:ext cx="534377" cy="259045"/>
    <xdr:sp macro="" textlink="">
      <xdr:nvSpPr>
        <xdr:cNvPr id="710" name="公債費該当値テキスト">
          <a:extLst>
            <a:ext uri="{FF2B5EF4-FFF2-40B4-BE49-F238E27FC236}">
              <a16:creationId xmlns:a16="http://schemas.microsoft.com/office/drawing/2014/main" id="{00000000-0008-0000-0700-0000C6020000}"/>
            </a:ext>
          </a:extLst>
        </xdr:cNvPr>
        <xdr:cNvSpPr txBox="1"/>
      </xdr:nvSpPr>
      <xdr:spPr>
        <a:xfrm>
          <a:off x="16370300" y="16497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8661</xdr:rowOff>
    </xdr:from>
    <xdr:to>
      <xdr:col>81</xdr:col>
      <xdr:colOff>101600</xdr:colOff>
      <xdr:row>94</xdr:row>
      <xdr:rowOff>110261</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5430500" y="1612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126788</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5214111" y="15900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94235</xdr:rowOff>
    </xdr:from>
    <xdr:to>
      <xdr:col>76</xdr:col>
      <xdr:colOff>165100</xdr:colOff>
      <xdr:row>97</xdr:row>
      <xdr:rowOff>24385</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4541500" y="16553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15512</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4325111" y="16646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96234</xdr:rowOff>
    </xdr:from>
    <xdr:to>
      <xdr:col>72</xdr:col>
      <xdr:colOff>38100</xdr:colOff>
      <xdr:row>97</xdr:row>
      <xdr:rowOff>26384</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3652500" y="16555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17511</xdr:rowOff>
    </xdr:from>
    <xdr:ext cx="534377"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3436111" y="16648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112788</xdr:rowOff>
    </xdr:from>
    <xdr:to>
      <xdr:col>67</xdr:col>
      <xdr:colOff>101600</xdr:colOff>
      <xdr:row>97</xdr:row>
      <xdr:rowOff>42938</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2763500" y="16571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34065</xdr:rowOff>
    </xdr:from>
    <xdr:ext cx="534377"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2547111" y="16664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35</xdr:row>
      <xdr:rowOff>54627</xdr:rowOff>
    </xdr:from>
    <xdr:ext cx="377026"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910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9" name="諸支出金グラフ枠">
          <a:extLst>
            <a:ext uri="{FF2B5EF4-FFF2-40B4-BE49-F238E27FC236}">
              <a16:creationId xmlns:a16="http://schemas.microsoft.com/office/drawing/2014/main" id="{00000000-0008-0000-0700-0000E3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121412</xdr:rowOff>
    </xdr:from>
    <xdr:to>
      <xdr:col>116</xdr:col>
      <xdr:colOff>62864</xdr:colOff>
      <xdr:row>38</xdr:row>
      <xdr:rowOff>139700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flipV="1">
          <a:off x="22159595" y="5264912"/>
          <a:ext cx="1269" cy="1389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41" name="諸支出金最小値テキスト">
          <a:extLst>
            <a:ext uri="{FF2B5EF4-FFF2-40B4-BE49-F238E27FC236}">
              <a16:creationId xmlns:a16="http://schemas.microsoft.com/office/drawing/2014/main" id="{00000000-0008-0000-0700-0000E5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68089</xdr:rowOff>
    </xdr:from>
    <xdr:ext cx="469744" cy="259045"/>
    <xdr:sp macro="" textlink="">
      <xdr:nvSpPr>
        <xdr:cNvPr id="743" name="諸支出金最大値テキスト">
          <a:extLst>
            <a:ext uri="{FF2B5EF4-FFF2-40B4-BE49-F238E27FC236}">
              <a16:creationId xmlns:a16="http://schemas.microsoft.com/office/drawing/2014/main" id="{00000000-0008-0000-0700-0000E7020000}"/>
            </a:ext>
          </a:extLst>
        </xdr:cNvPr>
        <xdr:cNvSpPr txBox="1"/>
      </xdr:nvSpPr>
      <xdr:spPr>
        <a:xfrm>
          <a:off x="22212300" y="5040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1,520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121412</xdr:rowOff>
    </xdr:from>
    <xdr:to>
      <xdr:col>116</xdr:col>
      <xdr:colOff>152400</xdr:colOff>
      <xdr:row>30</xdr:row>
      <xdr:rowOff>121412</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2072600" y="5264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6621</xdr:rowOff>
    </xdr:from>
    <xdr:ext cx="378565" cy="259045"/>
    <xdr:sp macro="" textlink="">
      <xdr:nvSpPr>
        <xdr:cNvPr id="746" name="諸支出金平均値テキスト">
          <a:extLst>
            <a:ext uri="{FF2B5EF4-FFF2-40B4-BE49-F238E27FC236}">
              <a16:creationId xmlns:a16="http://schemas.microsoft.com/office/drawing/2014/main" id="{00000000-0008-0000-0700-0000EA020000}"/>
            </a:ext>
          </a:extLst>
        </xdr:cNvPr>
        <xdr:cNvSpPr txBox="1"/>
      </xdr:nvSpPr>
      <xdr:spPr>
        <a:xfrm>
          <a:off x="22212300" y="635027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155194</xdr:rowOff>
    </xdr:from>
    <xdr:to>
      <xdr:col>116</xdr:col>
      <xdr:colOff>114300</xdr:colOff>
      <xdr:row>38</xdr:row>
      <xdr:rowOff>85344</xdr:rowOff>
    </xdr:to>
    <xdr:sp macro="" textlink="">
      <xdr:nvSpPr>
        <xdr:cNvPr id="747" name="フローチャート: 判断 746">
          <a:extLst>
            <a:ext uri="{FF2B5EF4-FFF2-40B4-BE49-F238E27FC236}">
              <a16:creationId xmlns:a16="http://schemas.microsoft.com/office/drawing/2014/main" id="{00000000-0008-0000-0700-0000EB020000}"/>
            </a:ext>
          </a:extLst>
        </xdr:cNvPr>
        <xdr:cNvSpPr/>
      </xdr:nvSpPr>
      <xdr:spPr>
        <a:xfrm>
          <a:off x="22110700" y="6498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133248</xdr:rowOff>
    </xdr:from>
    <xdr:to>
      <xdr:col>112</xdr:col>
      <xdr:colOff>38100</xdr:colOff>
      <xdr:row>38</xdr:row>
      <xdr:rowOff>63398</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21272500" y="6476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79925</xdr:rowOff>
    </xdr:from>
    <xdr:ext cx="378565"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21134017" y="62521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32664</xdr:rowOff>
    </xdr:from>
    <xdr:to>
      <xdr:col>107</xdr:col>
      <xdr:colOff>101600</xdr:colOff>
      <xdr:row>37</xdr:row>
      <xdr:rowOff>134264</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0383500" y="6376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35</xdr:row>
      <xdr:rowOff>150791</xdr:rowOff>
    </xdr:from>
    <xdr:ext cx="378565"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0245017" y="61515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115875</xdr:rowOff>
    </xdr:from>
    <xdr:to>
      <xdr:col>102</xdr:col>
      <xdr:colOff>165100</xdr:colOff>
      <xdr:row>38</xdr:row>
      <xdr:rowOff>46025</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19494500" y="6459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62552</xdr:rowOff>
    </xdr:from>
    <xdr:ext cx="378565"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9356017" y="62347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140564</xdr:rowOff>
    </xdr:from>
    <xdr:to>
      <xdr:col>98</xdr:col>
      <xdr:colOff>38100</xdr:colOff>
      <xdr:row>38</xdr:row>
      <xdr:rowOff>70714</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18605500" y="6484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87241</xdr:rowOff>
    </xdr:from>
    <xdr:ext cx="378565"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8467017" y="62594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65" name="諸支出金該当値テキスト">
          <a:extLst>
            <a:ext uri="{FF2B5EF4-FFF2-40B4-BE49-F238E27FC236}">
              <a16:creationId xmlns:a16="http://schemas.microsoft.com/office/drawing/2014/main" id="{00000000-0008-0000-0700-0000FD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前年度繰上充用金グラフ枠">
          <a:extLst>
            <a:ext uri="{FF2B5EF4-FFF2-40B4-BE49-F238E27FC236}">
              <a16:creationId xmlns:a16="http://schemas.microsoft.com/office/drawing/2014/main" id="{00000000-0008-0000-0700-000014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0" name="前年度繰上充用金最小値テキスト">
          <a:extLst>
            <a:ext uri="{FF2B5EF4-FFF2-40B4-BE49-F238E27FC236}">
              <a16:creationId xmlns:a16="http://schemas.microsoft.com/office/drawing/2014/main" id="{00000000-0008-0000-0700-000016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2" name="前年度繰上充用金最大値テキスト">
          <a:extLst>
            <a:ext uri="{FF2B5EF4-FFF2-40B4-BE49-F238E27FC236}">
              <a16:creationId xmlns:a16="http://schemas.microsoft.com/office/drawing/2014/main" id="{00000000-0008-0000-0700-000018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5" name="前年度繰上充用金平均値テキスト">
          <a:extLst>
            <a:ext uri="{FF2B5EF4-FFF2-40B4-BE49-F238E27FC236}">
              <a16:creationId xmlns:a16="http://schemas.microsoft.com/office/drawing/2014/main" id="{00000000-0008-0000-0700-00001B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6" name="フローチャート: 判断 795">
          <a:extLst>
            <a:ext uri="{FF2B5EF4-FFF2-40B4-BE49-F238E27FC236}">
              <a16:creationId xmlns:a16="http://schemas.microsoft.com/office/drawing/2014/main" id="{00000000-0008-0000-0700-00001C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4" name="前年度繰上充用金該当値テキスト">
          <a:extLst>
            <a:ext uri="{FF2B5EF4-FFF2-40B4-BE49-F238E27FC236}">
              <a16:creationId xmlns:a16="http://schemas.microsoft.com/office/drawing/2014/main" id="{00000000-0008-0000-0700-00002E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3" name="正方形/長方形 822">
          <a:extLst>
            <a:ext uri="{FF2B5EF4-FFF2-40B4-BE49-F238E27FC236}">
              <a16:creationId xmlns:a16="http://schemas.microsoft.com/office/drawing/2014/main" id="{00000000-0008-0000-0700-000037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4" name="正方形/長方形 823">
          <a:extLst>
            <a:ext uri="{FF2B5EF4-FFF2-40B4-BE49-F238E27FC236}">
              <a16:creationId xmlns:a16="http://schemas.microsoft.com/office/drawing/2014/main" id="{00000000-0008-0000-0700-000038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主な特徴として、総務費では公共施設修繕基金積立金、パークシティグランデ新浦安自治会集会所新築事業、プラウド新浦安自治会集会所新築事業の増により、前年度に比べて増加しております。</a:t>
          </a:r>
          <a:endParaRPr lang="ja-JP" altLang="ja-JP" sz="1400">
            <a:effectLst/>
          </a:endParaRPr>
        </a:p>
        <a:p>
          <a:r>
            <a:rPr kumimoji="1" lang="ja-JP" altLang="ja-JP" sz="1100">
              <a:solidFill>
                <a:schemeClr val="dk1"/>
              </a:solidFill>
              <a:effectLst/>
              <a:latin typeface="+mn-lt"/>
              <a:ea typeface="+mn-ea"/>
              <a:cs typeface="+mn-cs"/>
            </a:rPr>
            <a:t>また、民生費では、電力・ガス・食料品等価格高騰緊急支援給付金事業、私立保育所等運営費や障がい者介護給付事業の増がある一方で、子育て世帯への臨時特別給付金事業などの減により、減少しております。</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千葉県浦安市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a:solidFill>
                <a:schemeClr val="dk1"/>
              </a:solidFill>
              <a:effectLst/>
              <a:latin typeface="+mn-lt"/>
              <a:ea typeface="+mn-ea"/>
              <a:cs typeface="+mn-cs"/>
            </a:rPr>
            <a:t>　財政調整基金</a:t>
          </a:r>
          <a:r>
            <a:rPr kumimoji="1" lang="ja-JP" altLang="en-US" sz="1100">
              <a:solidFill>
                <a:schemeClr val="dk1"/>
              </a:solidFill>
              <a:effectLst/>
              <a:latin typeface="+mn-lt"/>
              <a:ea typeface="+mn-ea"/>
              <a:cs typeface="+mn-cs"/>
            </a:rPr>
            <a:t>残高については、各事業を実施するための繰入を行いつつ、歳計剰余金の積み立てにより</a:t>
          </a:r>
          <a:r>
            <a:rPr kumimoji="1" lang="ja-JP" altLang="ja-JP" sz="1100">
              <a:solidFill>
                <a:schemeClr val="dk1"/>
              </a:solidFill>
              <a:effectLst/>
              <a:latin typeface="+mn-lt"/>
              <a:ea typeface="+mn-ea"/>
              <a:cs typeface="+mn-cs"/>
            </a:rPr>
            <a:t>、前年度に比べて増加しました。今後も、社会保障経費の増大など、予想される財政需要に備え、引き続き堅実な財政運営に努めていきます。</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千葉県浦安市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令和４年度においても各会計とも黒字となったため、連結赤字比率の構成もすべて黒字となっています。</a:t>
          </a:r>
          <a:endParaRPr lang="ja-JP" altLang="ja-JP" sz="1400">
            <a:effectLst/>
          </a:endParaRPr>
        </a:p>
        <a:p>
          <a:r>
            <a:rPr kumimoji="1" lang="ja-JP" altLang="ja-JP" sz="1100">
              <a:solidFill>
                <a:schemeClr val="dk1"/>
              </a:solidFill>
              <a:effectLst/>
              <a:latin typeface="+mn-lt"/>
              <a:ea typeface="+mn-ea"/>
              <a:cs typeface="+mn-cs"/>
            </a:rPr>
            <a:t>　今後とも各会計が健全な財政運営を図ることにより、赤字を生じさせないよう努めていきます。</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千葉県浦安市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前年度と比較すると、実質公債費比率（分子）が</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しています。その主な要因としては、</a:t>
          </a:r>
          <a:r>
            <a:rPr kumimoji="1" lang="ja-JP" altLang="en-US" sz="1100">
              <a:solidFill>
                <a:schemeClr val="dk1"/>
              </a:solidFill>
              <a:effectLst/>
              <a:latin typeface="+mn-lt"/>
              <a:ea typeface="+mn-ea"/>
              <a:cs typeface="+mn-cs"/>
            </a:rPr>
            <a:t>債務負担行為に基づく支出額</a:t>
          </a:r>
          <a:r>
            <a:rPr kumimoji="1" lang="ja-JP" altLang="ja-JP" sz="1100">
              <a:solidFill>
                <a:schemeClr val="dk1"/>
              </a:solidFill>
              <a:effectLst/>
              <a:latin typeface="+mn-lt"/>
              <a:ea typeface="+mn-ea"/>
              <a:cs typeface="+mn-cs"/>
            </a:rPr>
            <a:t>が前年度から</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したことによるものです。</a:t>
          </a:r>
          <a:endParaRPr lang="ja-JP" altLang="ja-JP" sz="1400">
            <a:effectLst/>
          </a:endParaRPr>
        </a:p>
        <a:p>
          <a:r>
            <a:rPr kumimoji="1" lang="ja-JP" altLang="ja-JP" sz="1100">
              <a:solidFill>
                <a:schemeClr val="dk1"/>
              </a:solidFill>
              <a:effectLst/>
              <a:latin typeface="+mn-lt"/>
              <a:ea typeface="+mn-ea"/>
              <a:cs typeface="+mn-cs"/>
            </a:rPr>
            <a:t>　今後も引き続き指標の推移を注視しながら、健全財政の堅持に努めます。</a:t>
          </a:r>
          <a:endParaRPr lang="ja-JP" altLang="ja-JP" sz="1400">
            <a:effectLst/>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a:solidFill>
                <a:schemeClr val="dk1"/>
              </a:solidFill>
              <a:effectLst/>
              <a:latin typeface="+mn-lt"/>
              <a:ea typeface="+mn-ea"/>
              <a:cs typeface="+mn-cs"/>
            </a:rPr>
            <a:t>　平成２６年度で償還終了しています。</a:t>
          </a:r>
          <a:endParaRPr lang="ja-JP" altLang="ja-JP" sz="10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千葉県浦安市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将来負担比率（分子）は、地方債の現在高が減少したこと</a:t>
          </a:r>
          <a:r>
            <a:rPr kumimoji="1" lang="ja-JP" altLang="en-US" sz="1100">
              <a:solidFill>
                <a:schemeClr val="dk1"/>
              </a:solidFill>
              <a:effectLst/>
              <a:latin typeface="+mn-lt"/>
              <a:ea typeface="+mn-ea"/>
              <a:cs typeface="+mn-cs"/>
            </a:rPr>
            <a:t>に加え、充当可能基金の増加により</a:t>
          </a:r>
          <a:r>
            <a:rPr kumimoji="1" lang="ja-JP" altLang="ja-JP" sz="1100">
              <a:solidFill>
                <a:schemeClr val="dk1"/>
              </a:solidFill>
              <a:effectLst/>
              <a:latin typeface="+mn-lt"/>
              <a:ea typeface="+mn-ea"/>
              <a:cs typeface="+mn-cs"/>
            </a:rPr>
            <a:t>、減となっています。</a:t>
          </a:r>
          <a:endParaRPr lang="ja-JP" altLang="ja-JP" sz="1400">
            <a:effectLst/>
          </a:endParaRPr>
        </a:p>
        <a:p>
          <a:r>
            <a:rPr kumimoji="1" lang="ja-JP" altLang="ja-JP" sz="1100">
              <a:solidFill>
                <a:schemeClr val="dk1"/>
              </a:solidFill>
              <a:effectLst/>
              <a:latin typeface="+mn-lt"/>
              <a:ea typeface="+mn-ea"/>
              <a:cs typeface="+mn-cs"/>
            </a:rPr>
            <a:t>　今後も、公共施設の老朽化対策など様々な行政課題に対応するため、財政調整基金の活用による基金残高の減少や地方債現在高の増も見込まれるなど、将来負担比率を押し上げる要因も見込まれます。引き続き、現在の世代と後年度の世代との、世代間の負担のバランスといった面も考慮しながら、財政運営にあたりたいと考えております。</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千葉県浦安市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　令和４年度末の基金残高は、普通会計で約</a:t>
          </a:r>
          <a:r>
            <a:rPr kumimoji="1" lang="en-US" altLang="ja-JP" sz="1100">
              <a:solidFill>
                <a:schemeClr val="dk1"/>
              </a:solidFill>
              <a:effectLst/>
              <a:latin typeface="+mn-lt"/>
              <a:ea typeface="+mn-ea"/>
              <a:cs typeface="+mn-cs"/>
            </a:rPr>
            <a:t>126</a:t>
          </a:r>
          <a:r>
            <a:rPr kumimoji="1" lang="ja-JP" altLang="ja-JP" sz="1100">
              <a:solidFill>
                <a:schemeClr val="dk1"/>
              </a:solidFill>
              <a:effectLst/>
              <a:latin typeface="+mn-lt"/>
              <a:ea typeface="+mn-ea"/>
              <a:cs typeface="+mn-cs"/>
            </a:rPr>
            <a:t>億円となっており、前年度から約</a:t>
          </a:r>
          <a:r>
            <a:rPr kumimoji="1" lang="en-US" altLang="ja-JP" sz="1100">
              <a:solidFill>
                <a:schemeClr val="dk1"/>
              </a:solidFill>
              <a:effectLst/>
              <a:latin typeface="+mn-lt"/>
              <a:ea typeface="+mn-ea"/>
              <a:cs typeface="+mn-cs"/>
            </a:rPr>
            <a:t>9</a:t>
          </a:r>
          <a:r>
            <a:rPr kumimoji="1" lang="ja-JP" altLang="ja-JP" sz="1100">
              <a:solidFill>
                <a:schemeClr val="dk1"/>
              </a:solidFill>
              <a:effectLst/>
              <a:latin typeface="+mn-lt"/>
              <a:ea typeface="+mn-ea"/>
              <a:cs typeface="+mn-cs"/>
            </a:rPr>
            <a:t>億円の増となっています。</a:t>
          </a:r>
          <a:endParaRPr lang="ja-JP" altLang="ja-JP" sz="1400">
            <a:effectLst/>
          </a:endParaRPr>
        </a:p>
        <a:p>
          <a:r>
            <a:rPr kumimoji="1" lang="ja-JP" altLang="ja-JP" sz="1100">
              <a:solidFill>
                <a:schemeClr val="dk1"/>
              </a:solidFill>
              <a:effectLst/>
              <a:latin typeface="+mn-lt"/>
              <a:ea typeface="+mn-ea"/>
              <a:cs typeface="+mn-cs"/>
            </a:rPr>
            <a:t>　これは、国際交流基金で約２千４百万円、救急医療体制維持確保臨時基金で約４千１百万円、スポーツ振興基金で約４千万円の減となった一方で、財政調整基金で約３億７千万円、公共施設修繕基金で約５億円の増となったことなどが主な要因です。</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財政調整基金については、財政収支の見通しを踏まえ、基金規模を一定程度確保するよう努めるとともに、公共施設修繕基金については、市政発展期に整備した公共施設の老朽化に伴う改修・修繕</a:t>
          </a:r>
          <a:r>
            <a:rPr kumimoji="1" lang="ja-JP" altLang="en-US" sz="1100">
              <a:solidFill>
                <a:schemeClr val="dk1"/>
              </a:solidFill>
              <a:effectLst/>
              <a:latin typeface="+mn-lt"/>
              <a:ea typeface="+mn-ea"/>
              <a:cs typeface="+mn-cs"/>
            </a:rPr>
            <a:t>など</a:t>
          </a:r>
          <a:r>
            <a:rPr kumimoji="1" lang="ja-JP" altLang="ja-JP" sz="1100">
              <a:solidFill>
                <a:schemeClr val="dk1"/>
              </a:solidFill>
              <a:effectLst/>
              <a:latin typeface="+mn-lt"/>
              <a:ea typeface="+mn-ea"/>
              <a:cs typeface="+mn-cs"/>
            </a:rPr>
            <a:t>に備えるため積立を行いながら、必要な時期に活用を図る予定です。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・公共施設修繕基金：市の設置する公用又は公共用に供する施設その他維持補修</a:t>
          </a:r>
          <a:endParaRPr lang="ja-JP" altLang="ja-JP" sz="1400">
            <a:effectLst/>
          </a:endParaRPr>
        </a:p>
        <a:p>
          <a:r>
            <a:rPr kumimoji="1" lang="ja-JP" altLang="ja-JP" sz="1100">
              <a:solidFill>
                <a:schemeClr val="dk1"/>
              </a:solidFill>
              <a:effectLst/>
              <a:latin typeface="+mn-lt"/>
              <a:ea typeface="+mn-ea"/>
              <a:cs typeface="+mn-cs"/>
            </a:rPr>
            <a:t>・墓地公園事業基金：墓地公園事業の円滑な運営</a:t>
          </a:r>
          <a:endParaRPr lang="ja-JP" altLang="ja-JP" sz="1400">
            <a:effectLst/>
          </a:endParaRPr>
        </a:p>
        <a:p>
          <a:r>
            <a:rPr kumimoji="1" lang="ja-JP" altLang="ja-JP" sz="1100">
              <a:solidFill>
                <a:schemeClr val="dk1"/>
              </a:solidFill>
              <a:effectLst/>
              <a:latin typeface="+mn-lt"/>
              <a:ea typeface="+mn-ea"/>
              <a:cs typeface="+mn-cs"/>
            </a:rPr>
            <a:t>・国際交流基金：国際交流の推進に係る事業</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・公共施設修繕基金：改修事業への充当がなく、積立を行ったことにより増加となっている。</a:t>
          </a:r>
          <a:endParaRPr lang="ja-JP" altLang="ja-JP" sz="1400">
            <a:effectLst/>
          </a:endParaRPr>
        </a:p>
        <a:p>
          <a:r>
            <a:rPr kumimoji="1" lang="ja-JP" altLang="ja-JP" sz="1100">
              <a:solidFill>
                <a:schemeClr val="dk1"/>
              </a:solidFill>
              <a:effectLst/>
              <a:latin typeface="+mn-lt"/>
              <a:ea typeface="+mn-ea"/>
              <a:cs typeface="+mn-cs"/>
            </a:rPr>
            <a:t>・救急医療体制維持確保臨時基金：新型コロナウイルス感染症の拡大により、救急医療の活動に大きな影響がある状況においても、医療体制を維持、確保するため、令和２年度に新規に創設し、コロナ対策事業に充てるため取り崩しを行った。</a:t>
          </a:r>
          <a:endParaRPr lang="ja-JP" altLang="ja-JP" sz="1400">
            <a:effectLst/>
          </a:endParaRPr>
        </a:p>
        <a:p>
          <a:r>
            <a:rPr kumimoji="1" lang="ja-JP" altLang="ja-JP" sz="1100">
              <a:solidFill>
                <a:schemeClr val="dk1"/>
              </a:solidFill>
              <a:effectLst/>
              <a:latin typeface="+mn-lt"/>
              <a:ea typeface="+mn-ea"/>
              <a:cs typeface="+mn-cs"/>
            </a:rPr>
            <a:t>・スポーツ振興基金：積立を行わず、スポーツ協会活動費補助金等の費用の取り崩しを行った。</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公共施設修繕基金：市政発展期に整備した公共施設の老朽化に伴う改修・修繕</a:t>
          </a:r>
          <a:r>
            <a:rPr kumimoji="1" lang="ja-JP" altLang="en-US" sz="1100">
              <a:solidFill>
                <a:schemeClr val="dk1"/>
              </a:solidFill>
              <a:effectLst/>
              <a:latin typeface="+mn-lt"/>
              <a:ea typeface="+mn-ea"/>
              <a:cs typeface="+mn-cs"/>
            </a:rPr>
            <a:t>など</a:t>
          </a:r>
          <a:r>
            <a:rPr kumimoji="1" lang="ja-JP" altLang="ja-JP" sz="1100">
              <a:solidFill>
                <a:schemeClr val="dk1"/>
              </a:solidFill>
              <a:effectLst/>
              <a:latin typeface="+mn-lt"/>
              <a:ea typeface="+mn-ea"/>
              <a:cs typeface="+mn-cs"/>
            </a:rPr>
            <a:t>に備えるため、継続して積立を行いながら必要となる場合に活用を図る。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令和４年度末の基金残高は、約</a:t>
          </a:r>
          <a:r>
            <a:rPr kumimoji="1" lang="en-US" altLang="ja-JP" sz="1100">
              <a:solidFill>
                <a:schemeClr val="dk1"/>
              </a:solidFill>
              <a:effectLst/>
              <a:latin typeface="+mn-lt"/>
              <a:ea typeface="+mn-ea"/>
              <a:cs typeface="+mn-cs"/>
            </a:rPr>
            <a:t>89</a:t>
          </a:r>
          <a:r>
            <a:rPr kumimoji="1" lang="ja-JP" altLang="ja-JP" sz="1100">
              <a:solidFill>
                <a:schemeClr val="dk1"/>
              </a:solidFill>
              <a:effectLst/>
              <a:latin typeface="+mn-lt"/>
              <a:ea typeface="+mn-ea"/>
              <a:cs typeface="+mn-cs"/>
            </a:rPr>
            <a:t>億円となっており、前年度から約３億７千万円の増加となっています。これは、</a:t>
          </a:r>
          <a:r>
            <a:rPr kumimoji="1" lang="ja-JP" altLang="en-US" sz="1100">
              <a:solidFill>
                <a:schemeClr val="dk1"/>
              </a:solidFill>
              <a:effectLst/>
              <a:latin typeface="+mn-lt"/>
              <a:ea typeface="+mn-ea"/>
              <a:cs typeface="+mn-cs"/>
            </a:rPr>
            <a:t>財源として取り崩した額を歳計剰余金の積立額が上回ったためです。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財政調整のための基金について、各施策の推進のためその活用を図りながらも、年度間の財源調整や災害復旧などに対応するため一定の年度末残高の確保に努めます。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具体的な活用は未定であり、取り崩しを行っていないことから、増減なしとなっています。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具体的な活用は未定であるが、今後の公債費の増減を注視しながら、必要となる場合に備え、引き続き基金を維持します。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E75C8278-98CC-4FB1-BD1B-FC6CD6E42D4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E0CA4DCA-9B7C-4195-BF1E-441D987711F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3A309144-960F-4EC5-98C6-28CD42463839}"/>
            </a:ext>
          </a:extLst>
        </xdr:cNvPr>
        <xdr:cNvSpPr/>
      </xdr:nvSpPr>
      <xdr:spPr>
        <a:xfrm>
          <a:off x="355600" y="63500"/>
          <a:ext cx="11139805" cy="633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D982876B-CF02-46EA-A4B2-822451C74E27}"/>
            </a:ext>
          </a:extLst>
        </xdr:cNvPr>
        <xdr:cNvSpPr/>
      </xdr:nvSpPr>
      <xdr:spPr>
        <a:xfrm>
          <a:off x="15013305" y="190500"/>
          <a:ext cx="347345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BD3A3AB8-A01E-4647-921B-43D5B5AF878F}"/>
            </a:ext>
          </a:extLst>
        </xdr:cNvPr>
        <xdr:cNvSpPr/>
      </xdr:nvSpPr>
      <xdr:spPr>
        <a:xfrm>
          <a:off x="15015845" y="215900"/>
          <a:ext cx="345186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27798E33-1CB5-46DC-8143-94B6C2D4A695}"/>
            </a:ext>
          </a:extLst>
        </xdr:cNvPr>
        <xdr:cNvSpPr/>
      </xdr:nvSpPr>
      <xdr:spPr>
        <a:xfrm>
          <a:off x="15041245" y="241300"/>
          <a:ext cx="3394710" cy="4425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千葉県浦安市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21717AA9-D14C-44D2-B718-758E05467E06}"/>
            </a:ext>
          </a:extLst>
        </xdr:cNvPr>
        <xdr:cNvSpPr/>
      </xdr:nvSpPr>
      <xdr:spPr>
        <a:xfrm>
          <a:off x="12539345" y="190500"/>
          <a:ext cx="234061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C2A6BE1D-1DF4-4D6D-8BF4-BD2716F234B0}"/>
            </a:ext>
          </a:extLst>
        </xdr:cNvPr>
        <xdr:cNvSpPr/>
      </xdr:nvSpPr>
      <xdr:spPr>
        <a:xfrm>
          <a:off x="12564745" y="215900"/>
          <a:ext cx="229616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694FDF0E-4D9C-48D5-A869-A96FA3DB4CDC}"/>
            </a:ext>
          </a:extLst>
        </xdr:cNvPr>
        <xdr:cNvSpPr/>
      </xdr:nvSpPr>
      <xdr:spPr>
        <a:xfrm>
          <a:off x="12590145" y="241300"/>
          <a:ext cx="2261870" cy="45529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AE83BBE0-DBC4-480D-884A-A756119D8A91}"/>
            </a:ext>
          </a:extLst>
        </xdr:cNvPr>
        <xdr:cNvSpPr/>
      </xdr:nvSpPr>
      <xdr:spPr>
        <a:xfrm>
          <a:off x="436880" y="883285"/>
          <a:ext cx="8879205" cy="174371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92F0DD08-DA79-4A71-9809-05ECC9E0DBAE}"/>
            </a:ext>
          </a:extLst>
        </xdr:cNvPr>
        <xdr:cNvSpPr/>
      </xdr:nvSpPr>
      <xdr:spPr>
        <a:xfrm>
          <a:off x="558165" y="915035"/>
          <a:ext cx="121412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38B6010E-A497-4BCF-B252-C177E42F9E88}"/>
            </a:ext>
          </a:extLst>
        </xdr:cNvPr>
        <xdr:cNvSpPr/>
      </xdr:nvSpPr>
      <xdr:spPr>
        <a:xfrm>
          <a:off x="1731645" y="915035"/>
          <a:ext cx="117348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169,552
165,422
17.30
71,262,346
68,870,969
1,532,462
45,083,171
28,813,766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D5147018-D584-43C6-A3E8-CF3D5343B96C}"/>
            </a:ext>
          </a:extLst>
        </xdr:cNvPr>
        <xdr:cNvSpPr/>
      </xdr:nvSpPr>
      <xdr:spPr>
        <a:xfrm>
          <a:off x="2905125" y="915035"/>
          <a:ext cx="134112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651E4CDC-4DCF-47C9-AAFC-86D4DC23C277}"/>
            </a:ext>
          </a:extLst>
        </xdr:cNvPr>
        <xdr:cNvSpPr/>
      </xdr:nvSpPr>
      <xdr:spPr>
        <a:xfrm>
          <a:off x="4246245" y="934085"/>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5DAD026B-28FA-4A64-BCFA-3492DC473F98}"/>
            </a:ext>
          </a:extLst>
        </xdr:cNvPr>
        <xdr:cNvSpPr/>
      </xdr:nvSpPr>
      <xdr:spPr>
        <a:xfrm>
          <a:off x="6026785" y="934085"/>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7.5
29.8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F2CFA7CE-0F3E-4D3D-9022-0661A4D3825F}"/>
            </a:ext>
          </a:extLst>
        </xdr:cNvPr>
        <xdr:cNvSpPr/>
      </xdr:nvSpPr>
      <xdr:spPr>
        <a:xfrm>
          <a:off x="7200265" y="946785"/>
          <a:ext cx="56642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821A798D-3129-405E-A56D-7643FF467A18}"/>
            </a:ext>
          </a:extLst>
        </xdr:cNvPr>
        <xdr:cNvSpPr/>
      </xdr:nvSpPr>
      <xdr:spPr>
        <a:xfrm>
          <a:off x="4246245" y="1693545"/>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9F60EBC7-3EAF-4FB8-A933-F2719C995D0E}"/>
            </a:ext>
          </a:extLst>
        </xdr:cNvPr>
        <xdr:cNvSpPr/>
      </xdr:nvSpPr>
      <xdr:spPr>
        <a:xfrm>
          <a:off x="6090285" y="1693545"/>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D7A71DAC-291A-4D3C-951A-49815C050585}"/>
            </a:ext>
          </a:extLst>
        </xdr:cNvPr>
        <xdr:cNvSpPr/>
      </xdr:nvSpPr>
      <xdr:spPr>
        <a:xfrm>
          <a:off x="9765665" y="883285"/>
          <a:ext cx="1341120" cy="12471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3AA177D3-A060-4057-8686-6D4693E41FE5}"/>
            </a:ext>
          </a:extLst>
        </xdr:cNvPr>
        <xdr:cNvSpPr/>
      </xdr:nvSpPr>
      <xdr:spPr>
        <a:xfrm>
          <a:off x="9987915" y="946785"/>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439DF56C-6A67-4B8F-B79E-F9FDD9AA14B8}"/>
            </a:ext>
          </a:extLst>
        </xdr:cNvPr>
        <xdr:cNvSpPr/>
      </xdr:nvSpPr>
      <xdr:spPr>
        <a:xfrm>
          <a:off x="9987915" y="1209675"/>
          <a:ext cx="1173480" cy="509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7DF0FDEF-3484-438F-8D53-B25C1D343CEF}"/>
            </a:ext>
          </a:extLst>
        </xdr:cNvPr>
        <xdr:cNvSpPr/>
      </xdr:nvSpPr>
      <xdr:spPr>
        <a:xfrm>
          <a:off x="9987915" y="1544955"/>
          <a:ext cx="1292860" cy="636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41A620AD-1793-4104-BAC4-BDC1BF990855}"/>
            </a:ext>
          </a:extLst>
        </xdr:cNvPr>
        <xdr:cNvCxnSpPr/>
      </xdr:nvCxnSpPr>
      <xdr:spPr>
        <a:xfrm flipH="1">
          <a:off x="9825355" y="1035685"/>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ABAB92FB-B195-41E8-B845-EFF1CAAE8C9C}"/>
            </a:ext>
          </a:extLst>
        </xdr:cNvPr>
        <xdr:cNvSpPr/>
      </xdr:nvSpPr>
      <xdr:spPr>
        <a:xfrm>
          <a:off x="9879330" y="997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50698E6B-C086-4C58-B4D7-1F1DF0ECBA33}"/>
            </a:ext>
          </a:extLst>
        </xdr:cNvPr>
        <xdr:cNvSpPr/>
      </xdr:nvSpPr>
      <xdr:spPr>
        <a:xfrm>
          <a:off x="9879330" y="12985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8AC3FF83-58B9-4026-85E5-A52C940BBAEE}"/>
            </a:ext>
          </a:extLst>
        </xdr:cNvPr>
        <xdr:cNvCxnSpPr/>
      </xdr:nvCxnSpPr>
      <xdr:spPr>
        <a:xfrm>
          <a:off x="9923780" y="154495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724D8284-EE5E-4415-BE63-D94E930A1F47}"/>
            </a:ext>
          </a:extLst>
        </xdr:cNvPr>
        <xdr:cNvCxnSpPr/>
      </xdr:nvCxnSpPr>
      <xdr:spPr>
        <a:xfrm>
          <a:off x="9844405" y="154495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B94FCBED-C6C4-4644-AF75-48EFBB275E71}"/>
            </a:ext>
          </a:extLst>
        </xdr:cNvPr>
        <xdr:cNvCxnSpPr/>
      </xdr:nvCxnSpPr>
      <xdr:spPr>
        <a:xfrm flipV="1">
          <a:off x="9923780" y="177927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CB26DDE5-FBB5-4942-92AF-0AD9C5625A6B}"/>
            </a:ext>
          </a:extLst>
        </xdr:cNvPr>
        <xdr:cNvCxnSpPr/>
      </xdr:nvCxnSpPr>
      <xdr:spPr>
        <a:xfrm>
          <a:off x="9844405" y="191833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E9BA7DAE-72B9-46A4-BB89-6CAFF752A752}"/>
            </a:ext>
          </a:extLst>
        </xdr:cNvPr>
        <xdr:cNvSpPr txBox="1"/>
      </xdr:nvSpPr>
      <xdr:spPr>
        <a:xfrm>
          <a:off x="419100" y="272478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D4DA44E1-A9F6-4A35-B826-D6D2964710F2}"/>
            </a:ext>
          </a:extLst>
        </xdr:cNvPr>
        <xdr:cNvSpPr txBox="1"/>
      </xdr:nvSpPr>
      <xdr:spPr>
        <a:xfrm>
          <a:off x="419100" y="296227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870CFB2D-2C5E-46E5-AE14-52FD2BE37A95}"/>
            </a:ext>
          </a:extLst>
        </xdr:cNvPr>
        <xdr:cNvSpPr txBox="1"/>
      </xdr:nvSpPr>
      <xdr:spPr>
        <a:xfrm>
          <a:off x="419100" y="319595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34" name="テキスト ボックス 33">
          <a:extLst>
            <a:ext uri="{FF2B5EF4-FFF2-40B4-BE49-F238E27FC236}">
              <a16:creationId xmlns:a16="http://schemas.microsoft.com/office/drawing/2014/main" id="{661089A8-BA92-4FF4-A94A-D3213509146F}"/>
            </a:ext>
          </a:extLst>
        </xdr:cNvPr>
        <xdr:cNvSpPr txBox="1"/>
      </xdr:nvSpPr>
      <xdr:spPr>
        <a:xfrm>
          <a:off x="419100" y="3433445"/>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4D9BD53E-5FA6-4068-95D5-48E2AE058B94}"/>
            </a:ext>
          </a:extLst>
        </xdr:cNvPr>
        <xdr:cNvSpPr txBox="1"/>
      </xdr:nvSpPr>
      <xdr:spPr>
        <a:xfrm>
          <a:off x="419100" y="367093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B8EB456A-E3A5-4C3A-B1A9-19800DB3AEC7}"/>
            </a:ext>
          </a:extLst>
        </xdr:cNvPr>
        <xdr:cNvSpPr/>
      </xdr:nvSpPr>
      <xdr:spPr>
        <a:xfrm>
          <a:off x="1127125" y="4180205"/>
          <a:ext cx="3738880" cy="3060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55017BAB-4A00-4E82-A011-6FC93DD4E76F}"/>
            </a:ext>
          </a:extLst>
        </xdr:cNvPr>
        <xdr:cNvSpPr/>
      </xdr:nvSpPr>
      <xdr:spPr>
        <a:xfrm>
          <a:off x="1774684" y="4538917"/>
          <a:ext cx="1514121"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E3CAE5DA-9D73-47CC-8D2D-F910CAB16D61}"/>
            </a:ext>
          </a:extLst>
        </xdr:cNvPr>
        <xdr:cNvSpPr/>
      </xdr:nvSpPr>
      <xdr:spPr>
        <a:xfrm>
          <a:off x="3387084" y="4522246"/>
          <a:ext cx="740421"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[ 69.6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0190CD65-AA14-4692-B953-6A29A000FCF4}"/>
            </a:ext>
          </a:extLst>
        </xdr:cNvPr>
        <xdr:cNvSpPr/>
      </xdr:nvSpPr>
      <xdr:spPr>
        <a:xfrm>
          <a:off x="481520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E3C8A596-FD92-436C-A8E7-A37350C4060A}"/>
            </a:ext>
          </a:extLst>
        </xdr:cNvPr>
        <xdr:cNvSpPr/>
      </xdr:nvSpPr>
      <xdr:spPr>
        <a:xfrm>
          <a:off x="481520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80C39731-E4CB-4A4E-956C-BC54664A10A8}"/>
            </a:ext>
          </a:extLst>
        </xdr:cNvPr>
        <xdr:cNvSpPr/>
      </xdr:nvSpPr>
      <xdr:spPr>
        <a:xfrm>
          <a:off x="615632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38B1E0E2-75D3-40EA-ADCE-C5D7D450D91B}"/>
            </a:ext>
          </a:extLst>
        </xdr:cNvPr>
        <xdr:cNvSpPr/>
      </xdr:nvSpPr>
      <xdr:spPr>
        <a:xfrm>
          <a:off x="615632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F59D1F8F-C330-4C40-81ED-7C010565F6CC}"/>
            </a:ext>
          </a:extLst>
        </xdr:cNvPr>
        <xdr:cNvSpPr/>
      </xdr:nvSpPr>
      <xdr:spPr>
        <a:xfrm>
          <a:off x="762444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F501AF79-EBB7-426C-99C4-847D034EF7F7}"/>
            </a:ext>
          </a:extLst>
        </xdr:cNvPr>
        <xdr:cNvSpPr/>
      </xdr:nvSpPr>
      <xdr:spPr>
        <a:xfrm>
          <a:off x="762444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5DAA15C0-934A-460A-912F-E49B7B98F7A5}"/>
            </a:ext>
          </a:extLst>
        </xdr:cNvPr>
        <xdr:cNvSpPr/>
      </xdr:nvSpPr>
      <xdr:spPr>
        <a:xfrm>
          <a:off x="1127125" y="4859655"/>
          <a:ext cx="373888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70364EF0-84E0-43B9-87C8-B64706841DB9}"/>
            </a:ext>
          </a:extLst>
        </xdr:cNvPr>
        <xdr:cNvSpPr/>
      </xdr:nvSpPr>
      <xdr:spPr>
        <a:xfrm>
          <a:off x="5109845" y="485965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B09B4B8D-A4A7-4EF5-8C8D-A6CB75FC2C56}"/>
            </a:ext>
          </a:extLst>
        </xdr:cNvPr>
        <xdr:cNvSpPr/>
      </xdr:nvSpPr>
      <xdr:spPr>
        <a:xfrm>
          <a:off x="5109845" y="492315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371E50E5-6891-47E3-B9CF-625D248E7C3A}"/>
            </a:ext>
          </a:extLst>
        </xdr:cNvPr>
        <xdr:cNvSpPr txBox="1"/>
      </xdr:nvSpPr>
      <xdr:spPr>
        <a:xfrm>
          <a:off x="5163185" y="514413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令和４年度では、</a:t>
          </a:r>
          <a:r>
            <a:rPr kumimoji="1" lang="en-US" altLang="ja-JP" sz="1100">
              <a:latin typeface="ＭＳ Ｐゴシック" panose="020B0600070205080204" pitchFamily="50" charset="-128"/>
              <a:ea typeface="ＭＳ Ｐゴシック" panose="020B0600070205080204" pitchFamily="50" charset="-128"/>
            </a:rPr>
            <a:t>69.6</a:t>
          </a:r>
          <a:r>
            <a:rPr kumimoji="1" lang="ja-JP" altLang="en-US" sz="1100">
              <a:latin typeface="ＭＳ Ｐゴシック" panose="020B0600070205080204" pitchFamily="50" charset="-128"/>
              <a:ea typeface="ＭＳ Ｐゴシック" panose="020B0600070205080204" pitchFamily="50" charset="-128"/>
            </a:rPr>
            <a:t>％となっており、類似団体より高い水準にあります。これは、本市において昭和</a:t>
          </a:r>
          <a:r>
            <a:rPr kumimoji="1" lang="en-US" altLang="ja-JP" sz="1100">
              <a:latin typeface="ＭＳ Ｐゴシック" panose="020B0600070205080204" pitchFamily="50" charset="-128"/>
              <a:ea typeface="ＭＳ Ｐゴシック" panose="020B0600070205080204" pitchFamily="50" charset="-128"/>
            </a:rPr>
            <a:t>55</a:t>
          </a:r>
          <a:r>
            <a:rPr kumimoji="1" lang="ja-JP" altLang="en-US" sz="1100">
              <a:latin typeface="ＭＳ Ｐゴシック" panose="020B0600070205080204" pitchFamily="50" charset="-128"/>
              <a:ea typeface="ＭＳ Ｐゴシック" panose="020B0600070205080204" pitchFamily="50" charset="-128"/>
            </a:rPr>
            <a:t>年前後に集中的に整備された資産の老朽化が進行しており、更新時期を迎えていることなどによるものです。公共施設個別施設計画等に基づき、老朽化した施設について、点検・診断や計画的な予防保全による長寿命化を進めていくなど、公共施設等の適正管理に努めていきます。</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A9503BF1-5012-4784-B243-36FCCD4F14D3}"/>
            </a:ext>
          </a:extLst>
        </xdr:cNvPr>
        <xdr:cNvSpPr txBox="1"/>
      </xdr:nvSpPr>
      <xdr:spPr>
        <a:xfrm>
          <a:off x="1104265" y="467296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7B3F8CB5-B8A4-4228-AD3C-3D5956822B77}"/>
            </a:ext>
          </a:extLst>
        </xdr:cNvPr>
        <xdr:cNvCxnSpPr/>
      </xdr:nvCxnSpPr>
      <xdr:spPr>
        <a:xfrm>
          <a:off x="1127125" y="697293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a:extLst>
            <a:ext uri="{FF2B5EF4-FFF2-40B4-BE49-F238E27FC236}">
              <a16:creationId xmlns:a16="http://schemas.microsoft.com/office/drawing/2014/main" id="{0B2372A9-E32F-4112-9970-81DDDDEB9615}"/>
            </a:ext>
          </a:extLst>
        </xdr:cNvPr>
        <xdr:cNvSpPr txBox="1"/>
      </xdr:nvSpPr>
      <xdr:spPr>
        <a:xfrm>
          <a:off x="772811" y="687913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a:extLst>
            <a:ext uri="{FF2B5EF4-FFF2-40B4-BE49-F238E27FC236}">
              <a16:creationId xmlns:a16="http://schemas.microsoft.com/office/drawing/2014/main" id="{89A6F46E-F0F7-4C05-AE2E-4B22996A5CF9}"/>
            </a:ext>
          </a:extLst>
        </xdr:cNvPr>
        <xdr:cNvCxnSpPr/>
      </xdr:nvCxnSpPr>
      <xdr:spPr>
        <a:xfrm>
          <a:off x="1127125" y="6620722"/>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3" name="テキスト ボックス 52">
          <a:extLst>
            <a:ext uri="{FF2B5EF4-FFF2-40B4-BE49-F238E27FC236}">
              <a16:creationId xmlns:a16="http://schemas.microsoft.com/office/drawing/2014/main" id="{D0661C1A-978A-419E-BC14-B6E0EB5E0B27}"/>
            </a:ext>
          </a:extLst>
        </xdr:cNvPr>
        <xdr:cNvSpPr txBox="1"/>
      </xdr:nvSpPr>
      <xdr:spPr>
        <a:xfrm>
          <a:off x="772811" y="652692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a:extLst>
            <a:ext uri="{FF2B5EF4-FFF2-40B4-BE49-F238E27FC236}">
              <a16:creationId xmlns:a16="http://schemas.microsoft.com/office/drawing/2014/main" id="{A1584582-B30A-4B9E-94EE-9E8641EA868C}"/>
            </a:ext>
          </a:extLst>
        </xdr:cNvPr>
        <xdr:cNvCxnSpPr/>
      </xdr:nvCxnSpPr>
      <xdr:spPr>
        <a:xfrm>
          <a:off x="1127125" y="6268508"/>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a:extLst>
            <a:ext uri="{FF2B5EF4-FFF2-40B4-BE49-F238E27FC236}">
              <a16:creationId xmlns:a16="http://schemas.microsoft.com/office/drawing/2014/main" id="{AF60D097-04CB-4525-AC35-216EC90F66D0}"/>
            </a:ext>
          </a:extLst>
        </xdr:cNvPr>
        <xdr:cNvSpPr txBox="1"/>
      </xdr:nvSpPr>
      <xdr:spPr>
        <a:xfrm>
          <a:off x="772811" y="61747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a:extLst>
            <a:ext uri="{FF2B5EF4-FFF2-40B4-BE49-F238E27FC236}">
              <a16:creationId xmlns:a16="http://schemas.microsoft.com/office/drawing/2014/main" id="{F0937153-8B44-41D3-A886-8CDC2CE6C117}"/>
            </a:ext>
          </a:extLst>
        </xdr:cNvPr>
        <xdr:cNvCxnSpPr/>
      </xdr:nvCxnSpPr>
      <xdr:spPr>
        <a:xfrm>
          <a:off x="1127125" y="591629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a:extLst>
            <a:ext uri="{FF2B5EF4-FFF2-40B4-BE49-F238E27FC236}">
              <a16:creationId xmlns:a16="http://schemas.microsoft.com/office/drawing/2014/main" id="{6A39EC88-157B-4D9D-A97B-AC5E06580A50}"/>
            </a:ext>
          </a:extLst>
        </xdr:cNvPr>
        <xdr:cNvSpPr txBox="1"/>
      </xdr:nvSpPr>
      <xdr:spPr>
        <a:xfrm>
          <a:off x="772811" y="582249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a:extLst>
            <a:ext uri="{FF2B5EF4-FFF2-40B4-BE49-F238E27FC236}">
              <a16:creationId xmlns:a16="http://schemas.microsoft.com/office/drawing/2014/main" id="{1D80E7DE-1C39-4371-82CC-BCAC1C3EFB80}"/>
            </a:ext>
          </a:extLst>
        </xdr:cNvPr>
        <xdr:cNvCxnSpPr/>
      </xdr:nvCxnSpPr>
      <xdr:spPr>
        <a:xfrm>
          <a:off x="1127125" y="5564082"/>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a:extLst>
            <a:ext uri="{FF2B5EF4-FFF2-40B4-BE49-F238E27FC236}">
              <a16:creationId xmlns:a16="http://schemas.microsoft.com/office/drawing/2014/main" id="{FDEF2735-D142-4D1F-B9F5-DE9CB2A5643D}"/>
            </a:ext>
          </a:extLst>
        </xdr:cNvPr>
        <xdr:cNvSpPr txBox="1"/>
      </xdr:nvSpPr>
      <xdr:spPr>
        <a:xfrm>
          <a:off x="772811" y="547028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a:extLst>
            <a:ext uri="{FF2B5EF4-FFF2-40B4-BE49-F238E27FC236}">
              <a16:creationId xmlns:a16="http://schemas.microsoft.com/office/drawing/2014/main" id="{E65A6709-25C9-46A5-856C-BDFF7E2EC5B5}"/>
            </a:ext>
          </a:extLst>
        </xdr:cNvPr>
        <xdr:cNvCxnSpPr/>
      </xdr:nvCxnSpPr>
      <xdr:spPr>
        <a:xfrm>
          <a:off x="1127125" y="5211868"/>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a:extLst>
            <a:ext uri="{FF2B5EF4-FFF2-40B4-BE49-F238E27FC236}">
              <a16:creationId xmlns:a16="http://schemas.microsoft.com/office/drawing/2014/main" id="{C35A0F3B-932D-4CD0-A646-87B0D2827715}"/>
            </a:ext>
          </a:extLst>
        </xdr:cNvPr>
        <xdr:cNvSpPr txBox="1"/>
      </xdr:nvSpPr>
      <xdr:spPr>
        <a:xfrm>
          <a:off x="772811" y="512187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a:extLst>
            <a:ext uri="{FF2B5EF4-FFF2-40B4-BE49-F238E27FC236}">
              <a16:creationId xmlns:a16="http://schemas.microsoft.com/office/drawing/2014/main" id="{4413EDDA-BDF2-4660-9390-3A57DAE86DB5}"/>
            </a:ext>
          </a:extLst>
        </xdr:cNvPr>
        <xdr:cNvCxnSpPr/>
      </xdr:nvCxnSpPr>
      <xdr:spPr>
        <a:xfrm>
          <a:off x="1127125" y="485965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a:extLst>
            <a:ext uri="{FF2B5EF4-FFF2-40B4-BE49-F238E27FC236}">
              <a16:creationId xmlns:a16="http://schemas.microsoft.com/office/drawing/2014/main" id="{436C13C5-60D0-448D-AE05-E1BE3C576815}"/>
            </a:ext>
          </a:extLst>
        </xdr:cNvPr>
        <xdr:cNvSpPr txBox="1"/>
      </xdr:nvSpPr>
      <xdr:spPr>
        <a:xfrm>
          <a:off x="772811" y="476966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a:extLst>
            <a:ext uri="{FF2B5EF4-FFF2-40B4-BE49-F238E27FC236}">
              <a16:creationId xmlns:a16="http://schemas.microsoft.com/office/drawing/2014/main" id="{9027A72E-18B3-4DE3-99E7-A1B492433817}"/>
            </a:ext>
          </a:extLst>
        </xdr:cNvPr>
        <xdr:cNvSpPr/>
      </xdr:nvSpPr>
      <xdr:spPr>
        <a:xfrm>
          <a:off x="1127125" y="4859655"/>
          <a:ext cx="373888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153247</xdr:rowOff>
    </xdr:from>
    <xdr:to>
      <xdr:col>23</xdr:col>
      <xdr:colOff>85090</xdr:colOff>
      <xdr:row>34</xdr:row>
      <xdr:rowOff>75777</xdr:rowOff>
    </xdr:to>
    <xdr:cxnSp macro="">
      <xdr:nvCxnSpPr>
        <xdr:cNvPr id="65" name="直線コネクタ 64">
          <a:extLst>
            <a:ext uri="{FF2B5EF4-FFF2-40B4-BE49-F238E27FC236}">
              <a16:creationId xmlns:a16="http://schemas.microsoft.com/office/drawing/2014/main" id="{F2DDCF87-3E12-4D74-8924-77D864C68D71}"/>
            </a:ext>
          </a:extLst>
        </xdr:cNvPr>
        <xdr:cNvCxnSpPr/>
      </xdr:nvCxnSpPr>
      <xdr:spPr>
        <a:xfrm flipV="1">
          <a:off x="4206240" y="5449147"/>
          <a:ext cx="1270" cy="1096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79604</xdr:rowOff>
    </xdr:from>
    <xdr:ext cx="405111" cy="259045"/>
    <xdr:sp macro="" textlink="">
      <xdr:nvSpPr>
        <xdr:cNvPr id="66" name="有形固定資産減価償却率最小値テキスト">
          <a:extLst>
            <a:ext uri="{FF2B5EF4-FFF2-40B4-BE49-F238E27FC236}">
              <a16:creationId xmlns:a16="http://schemas.microsoft.com/office/drawing/2014/main" id="{57156999-5591-4457-9DA1-404062DD6B64}"/>
            </a:ext>
          </a:extLst>
        </xdr:cNvPr>
        <xdr:cNvSpPr txBox="1"/>
      </xdr:nvSpPr>
      <xdr:spPr>
        <a:xfrm>
          <a:off x="4258945" y="65489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75777</xdr:rowOff>
    </xdr:from>
    <xdr:to>
      <xdr:col>23</xdr:col>
      <xdr:colOff>174625</xdr:colOff>
      <xdr:row>34</xdr:row>
      <xdr:rowOff>75777</xdr:rowOff>
    </xdr:to>
    <xdr:cxnSp macro="">
      <xdr:nvCxnSpPr>
        <xdr:cNvPr id="67" name="直線コネクタ 66">
          <a:extLst>
            <a:ext uri="{FF2B5EF4-FFF2-40B4-BE49-F238E27FC236}">
              <a16:creationId xmlns:a16="http://schemas.microsoft.com/office/drawing/2014/main" id="{B0E0054F-1ED3-4ACE-93E3-92236E57108D}"/>
            </a:ext>
          </a:extLst>
        </xdr:cNvPr>
        <xdr:cNvCxnSpPr/>
      </xdr:nvCxnSpPr>
      <xdr:spPr>
        <a:xfrm>
          <a:off x="4119245" y="6545157"/>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99924</xdr:rowOff>
    </xdr:from>
    <xdr:ext cx="405111" cy="259045"/>
    <xdr:sp macro="" textlink="">
      <xdr:nvSpPr>
        <xdr:cNvPr id="68" name="有形固定資産減価償却率最大値テキスト">
          <a:extLst>
            <a:ext uri="{FF2B5EF4-FFF2-40B4-BE49-F238E27FC236}">
              <a16:creationId xmlns:a16="http://schemas.microsoft.com/office/drawing/2014/main" id="{30456E7D-30F0-4AC3-97F9-F343968BC142}"/>
            </a:ext>
          </a:extLst>
        </xdr:cNvPr>
        <xdr:cNvSpPr txBox="1"/>
      </xdr:nvSpPr>
      <xdr:spPr>
        <a:xfrm>
          <a:off x="4258945" y="5228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153247</xdr:rowOff>
    </xdr:from>
    <xdr:to>
      <xdr:col>23</xdr:col>
      <xdr:colOff>174625</xdr:colOff>
      <xdr:row>27</xdr:row>
      <xdr:rowOff>153247</xdr:rowOff>
    </xdr:to>
    <xdr:cxnSp macro="">
      <xdr:nvCxnSpPr>
        <xdr:cNvPr id="69" name="直線コネクタ 68">
          <a:extLst>
            <a:ext uri="{FF2B5EF4-FFF2-40B4-BE49-F238E27FC236}">
              <a16:creationId xmlns:a16="http://schemas.microsoft.com/office/drawing/2014/main" id="{A81604E3-8078-47D3-BBA6-E24F4FA938BF}"/>
            </a:ext>
          </a:extLst>
        </xdr:cNvPr>
        <xdr:cNvCxnSpPr/>
      </xdr:nvCxnSpPr>
      <xdr:spPr>
        <a:xfrm>
          <a:off x="4119245" y="5449147"/>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41715</xdr:rowOff>
    </xdr:from>
    <xdr:ext cx="405111" cy="259045"/>
    <xdr:sp macro="" textlink="">
      <xdr:nvSpPr>
        <xdr:cNvPr id="70" name="有形固定資産減価償却率平均値テキスト">
          <a:extLst>
            <a:ext uri="{FF2B5EF4-FFF2-40B4-BE49-F238E27FC236}">
              <a16:creationId xmlns:a16="http://schemas.microsoft.com/office/drawing/2014/main" id="{B6D99232-8EC5-4334-AE1E-EAE17A3FFCE2}"/>
            </a:ext>
          </a:extLst>
        </xdr:cNvPr>
        <xdr:cNvSpPr txBox="1"/>
      </xdr:nvSpPr>
      <xdr:spPr>
        <a:xfrm>
          <a:off x="4258945" y="600817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18838</xdr:rowOff>
    </xdr:from>
    <xdr:to>
      <xdr:col>23</xdr:col>
      <xdr:colOff>136525</xdr:colOff>
      <xdr:row>32</xdr:row>
      <xdr:rowOff>120438</xdr:rowOff>
    </xdr:to>
    <xdr:sp macro="" textlink="">
      <xdr:nvSpPr>
        <xdr:cNvPr id="71" name="フローチャート: 判断 70">
          <a:extLst>
            <a:ext uri="{FF2B5EF4-FFF2-40B4-BE49-F238E27FC236}">
              <a16:creationId xmlns:a16="http://schemas.microsoft.com/office/drawing/2014/main" id="{8C5893BF-48C3-4784-81E1-93235CBE8789}"/>
            </a:ext>
          </a:extLst>
        </xdr:cNvPr>
        <xdr:cNvSpPr/>
      </xdr:nvSpPr>
      <xdr:spPr>
        <a:xfrm>
          <a:off x="4157345" y="6152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142240</xdr:rowOff>
    </xdr:from>
    <xdr:to>
      <xdr:col>19</xdr:col>
      <xdr:colOff>187325</xdr:colOff>
      <xdr:row>31</xdr:row>
      <xdr:rowOff>72390</xdr:rowOff>
    </xdr:to>
    <xdr:sp macro="" textlink="">
      <xdr:nvSpPr>
        <xdr:cNvPr id="72" name="フローチャート: 判断 71">
          <a:extLst>
            <a:ext uri="{FF2B5EF4-FFF2-40B4-BE49-F238E27FC236}">
              <a16:creationId xmlns:a16="http://schemas.microsoft.com/office/drawing/2014/main" id="{6F3CD24F-2807-4F98-AEC6-A2013E6963D5}"/>
            </a:ext>
          </a:extLst>
        </xdr:cNvPr>
        <xdr:cNvSpPr/>
      </xdr:nvSpPr>
      <xdr:spPr>
        <a:xfrm>
          <a:off x="3537585" y="594106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102658</xdr:rowOff>
    </xdr:from>
    <xdr:to>
      <xdr:col>15</xdr:col>
      <xdr:colOff>187325</xdr:colOff>
      <xdr:row>31</xdr:row>
      <xdr:rowOff>32808</xdr:rowOff>
    </xdr:to>
    <xdr:sp macro="" textlink="">
      <xdr:nvSpPr>
        <xdr:cNvPr id="73" name="フローチャート: 判断 72">
          <a:extLst>
            <a:ext uri="{FF2B5EF4-FFF2-40B4-BE49-F238E27FC236}">
              <a16:creationId xmlns:a16="http://schemas.microsoft.com/office/drawing/2014/main" id="{1F9E2F80-1560-4A33-BA21-2CC5C20BAAC5}"/>
            </a:ext>
          </a:extLst>
        </xdr:cNvPr>
        <xdr:cNvSpPr/>
      </xdr:nvSpPr>
      <xdr:spPr>
        <a:xfrm>
          <a:off x="2867025" y="590147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73872</xdr:rowOff>
    </xdr:from>
    <xdr:to>
      <xdr:col>11</xdr:col>
      <xdr:colOff>187325</xdr:colOff>
      <xdr:row>31</xdr:row>
      <xdr:rowOff>4022</xdr:rowOff>
    </xdr:to>
    <xdr:sp macro="" textlink="">
      <xdr:nvSpPr>
        <xdr:cNvPr id="74" name="フローチャート: 判断 73">
          <a:extLst>
            <a:ext uri="{FF2B5EF4-FFF2-40B4-BE49-F238E27FC236}">
              <a16:creationId xmlns:a16="http://schemas.microsoft.com/office/drawing/2014/main" id="{3E4C187D-6F43-4720-82BD-38CB9D6E4D94}"/>
            </a:ext>
          </a:extLst>
        </xdr:cNvPr>
        <xdr:cNvSpPr/>
      </xdr:nvSpPr>
      <xdr:spPr>
        <a:xfrm>
          <a:off x="2196465" y="587269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45085</xdr:rowOff>
    </xdr:from>
    <xdr:to>
      <xdr:col>7</xdr:col>
      <xdr:colOff>187325</xdr:colOff>
      <xdr:row>30</xdr:row>
      <xdr:rowOff>146685</xdr:rowOff>
    </xdr:to>
    <xdr:sp macro="" textlink="">
      <xdr:nvSpPr>
        <xdr:cNvPr id="75" name="フローチャート: 判断 74">
          <a:extLst>
            <a:ext uri="{FF2B5EF4-FFF2-40B4-BE49-F238E27FC236}">
              <a16:creationId xmlns:a16="http://schemas.microsoft.com/office/drawing/2014/main" id="{346242E7-CC71-494C-B909-B7319C9FCC54}"/>
            </a:ext>
          </a:extLst>
        </xdr:cNvPr>
        <xdr:cNvSpPr/>
      </xdr:nvSpPr>
      <xdr:spPr>
        <a:xfrm>
          <a:off x="1525905" y="584390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66AC5F97-73CB-4C51-973B-6AB13D0C5C85}"/>
            </a:ext>
          </a:extLst>
        </xdr:cNvPr>
        <xdr:cNvSpPr txBox="1"/>
      </xdr:nvSpPr>
      <xdr:spPr>
        <a:xfrm>
          <a:off x="405320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57E22F87-A669-4A98-A259-E129C45A3593}"/>
            </a:ext>
          </a:extLst>
        </xdr:cNvPr>
        <xdr:cNvSpPr txBox="1"/>
      </xdr:nvSpPr>
      <xdr:spPr>
        <a:xfrm>
          <a:off x="343344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678DB04D-0A18-43D5-988D-A55F8C6A0930}"/>
            </a:ext>
          </a:extLst>
        </xdr:cNvPr>
        <xdr:cNvSpPr txBox="1"/>
      </xdr:nvSpPr>
      <xdr:spPr>
        <a:xfrm>
          <a:off x="276288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3C4D88CF-7B6F-4B59-8C05-E0339D12F08D}"/>
            </a:ext>
          </a:extLst>
        </xdr:cNvPr>
        <xdr:cNvSpPr txBox="1"/>
      </xdr:nvSpPr>
      <xdr:spPr>
        <a:xfrm>
          <a:off x="209232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FFF622A0-D524-4939-AD62-64574BA9DFBB}"/>
            </a:ext>
          </a:extLst>
        </xdr:cNvPr>
        <xdr:cNvSpPr txBox="1"/>
      </xdr:nvSpPr>
      <xdr:spPr>
        <a:xfrm>
          <a:off x="142176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69215</xdr:rowOff>
    </xdr:from>
    <xdr:to>
      <xdr:col>23</xdr:col>
      <xdr:colOff>136525</xdr:colOff>
      <xdr:row>32</xdr:row>
      <xdr:rowOff>170815</xdr:rowOff>
    </xdr:to>
    <xdr:sp macro="" textlink="">
      <xdr:nvSpPr>
        <xdr:cNvPr id="81" name="楕円 80">
          <a:extLst>
            <a:ext uri="{FF2B5EF4-FFF2-40B4-BE49-F238E27FC236}">
              <a16:creationId xmlns:a16="http://schemas.microsoft.com/office/drawing/2014/main" id="{9BA6BEAE-8670-475C-8FB5-CE685A3DD413}"/>
            </a:ext>
          </a:extLst>
        </xdr:cNvPr>
        <xdr:cNvSpPr/>
      </xdr:nvSpPr>
      <xdr:spPr>
        <a:xfrm>
          <a:off x="4157345" y="6203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32</xdr:row>
      <xdr:rowOff>47642</xdr:rowOff>
    </xdr:from>
    <xdr:ext cx="405111" cy="259045"/>
    <xdr:sp macro="" textlink="">
      <xdr:nvSpPr>
        <xdr:cNvPr id="82" name="有形固定資産減価償却率該当値テキスト">
          <a:extLst>
            <a:ext uri="{FF2B5EF4-FFF2-40B4-BE49-F238E27FC236}">
              <a16:creationId xmlns:a16="http://schemas.microsoft.com/office/drawing/2014/main" id="{BE955E6D-C1E6-4750-A346-45824CE4AA11}"/>
            </a:ext>
          </a:extLst>
        </xdr:cNvPr>
        <xdr:cNvSpPr txBox="1"/>
      </xdr:nvSpPr>
      <xdr:spPr>
        <a:xfrm>
          <a:off x="4258945" y="6181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32</xdr:row>
      <xdr:rowOff>22437</xdr:rowOff>
    </xdr:from>
    <xdr:to>
      <xdr:col>19</xdr:col>
      <xdr:colOff>187325</xdr:colOff>
      <xdr:row>32</xdr:row>
      <xdr:rowOff>124037</xdr:rowOff>
    </xdr:to>
    <xdr:sp macro="" textlink="">
      <xdr:nvSpPr>
        <xdr:cNvPr id="83" name="楕円 82">
          <a:extLst>
            <a:ext uri="{FF2B5EF4-FFF2-40B4-BE49-F238E27FC236}">
              <a16:creationId xmlns:a16="http://schemas.microsoft.com/office/drawing/2014/main" id="{03606C4B-268F-43BB-9F07-E12D2C9C2FE7}"/>
            </a:ext>
          </a:extLst>
        </xdr:cNvPr>
        <xdr:cNvSpPr/>
      </xdr:nvSpPr>
      <xdr:spPr>
        <a:xfrm>
          <a:off x="3537585" y="6156537"/>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73237</xdr:rowOff>
    </xdr:from>
    <xdr:to>
      <xdr:col>23</xdr:col>
      <xdr:colOff>85725</xdr:colOff>
      <xdr:row>32</xdr:row>
      <xdr:rowOff>120015</xdr:rowOff>
    </xdr:to>
    <xdr:cxnSp macro="">
      <xdr:nvCxnSpPr>
        <xdr:cNvPr id="84" name="直線コネクタ 83">
          <a:extLst>
            <a:ext uri="{FF2B5EF4-FFF2-40B4-BE49-F238E27FC236}">
              <a16:creationId xmlns:a16="http://schemas.microsoft.com/office/drawing/2014/main" id="{EE58AE27-1DFB-487A-AE47-8C8673FA23F1}"/>
            </a:ext>
          </a:extLst>
        </xdr:cNvPr>
        <xdr:cNvCxnSpPr/>
      </xdr:nvCxnSpPr>
      <xdr:spPr>
        <a:xfrm>
          <a:off x="3588385" y="6207337"/>
          <a:ext cx="619760" cy="46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161502</xdr:rowOff>
    </xdr:from>
    <xdr:to>
      <xdr:col>15</xdr:col>
      <xdr:colOff>187325</xdr:colOff>
      <xdr:row>32</xdr:row>
      <xdr:rowOff>91652</xdr:rowOff>
    </xdr:to>
    <xdr:sp macro="" textlink="">
      <xdr:nvSpPr>
        <xdr:cNvPr id="85" name="楕円 84">
          <a:extLst>
            <a:ext uri="{FF2B5EF4-FFF2-40B4-BE49-F238E27FC236}">
              <a16:creationId xmlns:a16="http://schemas.microsoft.com/office/drawing/2014/main" id="{4057662B-62BC-43FE-903E-242E71FD9F3E}"/>
            </a:ext>
          </a:extLst>
        </xdr:cNvPr>
        <xdr:cNvSpPr/>
      </xdr:nvSpPr>
      <xdr:spPr>
        <a:xfrm>
          <a:off x="2867025" y="612796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32</xdr:row>
      <xdr:rowOff>40852</xdr:rowOff>
    </xdr:from>
    <xdr:to>
      <xdr:col>19</xdr:col>
      <xdr:colOff>136525</xdr:colOff>
      <xdr:row>32</xdr:row>
      <xdr:rowOff>73237</xdr:rowOff>
    </xdr:to>
    <xdr:cxnSp macro="">
      <xdr:nvCxnSpPr>
        <xdr:cNvPr id="86" name="直線コネクタ 85">
          <a:extLst>
            <a:ext uri="{FF2B5EF4-FFF2-40B4-BE49-F238E27FC236}">
              <a16:creationId xmlns:a16="http://schemas.microsoft.com/office/drawing/2014/main" id="{FB9D2712-F921-4168-BE4C-D46468B80414}"/>
            </a:ext>
          </a:extLst>
        </xdr:cNvPr>
        <xdr:cNvCxnSpPr/>
      </xdr:nvCxnSpPr>
      <xdr:spPr>
        <a:xfrm>
          <a:off x="2917825" y="6174952"/>
          <a:ext cx="67056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150707</xdr:rowOff>
    </xdr:from>
    <xdr:to>
      <xdr:col>11</xdr:col>
      <xdr:colOff>187325</xdr:colOff>
      <xdr:row>32</xdr:row>
      <xdr:rowOff>80857</xdr:rowOff>
    </xdr:to>
    <xdr:sp macro="" textlink="">
      <xdr:nvSpPr>
        <xdr:cNvPr id="87" name="楕円 86">
          <a:extLst>
            <a:ext uri="{FF2B5EF4-FFF2-40B4-BE49-F238E27FC236}">
              <a16:creationId xmlns:a16="http://schemas.microsoft.com/office/drawing/2014/main" id="{8F868395-D7B9-4F95-86D4-BF71C3CE4D3D}"/>
            </a:ext>
          </a:extLst>
        </xdr:cNvPr>
        <xdr:cNvSpPr/>
      </xdr:nvSpPr>
      <xdr:spPr>
        <a:xfrm>
          <a:off x="2196465" y="611716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32</xdr:row>
      <xdr:rowOff>30057</xdr:rowOff>
    </xdr:from>
    <xdr:to>
      <xdr:col>15</xdr:col>
      <xdr:colOff>136525</xdr:colOff>
      <xdr:row>32</xdr:row>
      <xdr:rowOff>40852</xdr:rowOff>
    </xdr:to>
    <xdr:cxnSp macro="">
      <xdr:nvCxnSpPr>
        <xdr:cNvPr id="88" name="直線コネクタ 87">
          <a:extLst>
            <a:ext uri="{FF2B5EF4-FFF2-40B4-BE49-F238E27FC236}">
              <a16:creationId xmlns:a16="http://schemas.microsoft.com/office/drawing/2014/main" id="{EB027AA1-DAE0-4CFA-9BA4-AAFE2944E1DA}"/>
            </a:ext>
          </a:extLst>
        </xdr:cNvPr>
        <xdr:cNvCxnSpPr/>
      </xdr:nvCxnSpPr>
      <xdr:spPr>
        <a:xfrm>
          <a:off x="2247265" y="6164157"/>
          <a:ext cx="670560" cy="10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31</xdr:row>
      <xdr:rowOff>129117</xdr:rowOff>
    </xdr:from>
    <xdr:to>
      <xdr:col>7</xdr:col>
      <xdr:colOff>187325</xdr:colOff>
      <xdr:row>32</xdr:row>
      <xdr:rowOff>59267</xdr:rowOff>
    </xdr:to>
    <xdr:sp macro="" textlink="">
      <xdr:nvSpPr>
        <xdr:cNvPr id="89" name="楕円 88">
          <a:extLst>
            <a:ext uri="{FF2B5EF4-FFF2-40B4-BE49-F238E27FC236}">
              <a16:creationId xmlns:a16="http://schemas.microsoft.com/office/drawing/2014/main" id="{A500E6C4-1DD6-4C70-943E-24116DD9EEE5}"/>
            </a:ext>
          </a:extLst>
        </xdr:cNvPr>
        <xdr:cNvSpPr/>
      </xdr:nvSpPr>
      <xdr:spPr>
        <a:xfrm>
          <a:off x="1525905" y="609557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32</xdr:row>
      <xdr:rowOff>8467</xdr:rowOff>
    </xdr:from>
    <xdr:to>
      <xdr:col>11</xdr:col>
      <xdr:colOff>136525</xdr:colOff>
      <xdr:row>32</xdr:row>
      <xdr:rowOff>30057</xdr:rowOff>
    </xdr:to>
    <xdr:cxnSp macro="">
      <xdr:nvCxnSpPr>
        <xdr:cNvPr id="90" name="直線コネクタ 89">
          <a:extLst>
            <a:ext uri="{FF2B5EF4-FFF2-40B4-BE49-F238E27FC236}">
              <a16:creationId xmlns:a16="http://schemas.microsoft.com/office/drawing/2014/main" id="{7872B512-8AB8-4BA8-8001-DEC06D9A1348}"/>
            </a:ext>
          </a:extLst>
        </xdr:cNvPr>
        <xdr:cNvCxnSpPr/>
      </xdr:nvCxnSpPr>
      <xdr:spPr>
        <a:xfrm>
          <a:off x="1576705" y="6142567"/>
          <a:ext cx="67056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88917</xdr:rowOff>
    </xdr:from>
    <xdr:ext cx="405111" cy="259045"/>
    <xdr:sp macro="" textlink="">
      <xdr:nvSpPr>
        <xdr:cNvPr id="91" name="n_1aveValue有形固定資産減価償却率">
          <a:extLst>
            <a:ext uri="{FF2B5EF4-FFF2-40B4-BE49-F238E27FC236}">
              <a16:creationId xmlns:a16="http://schemas.microsoft.com/office/drawing/2014/main" id="{DBC5B52D-0922-434C-84CA-D206296D569A}"/>
            </a:ext>
          </a:extLst>
        </xdr:cNvPr>
        <xdr:cNvSpPr txBox="1"/>
      </xdr:nvSpPr>
      <xdr:spPr>
        <a:xfrm>
          <a:off x="3395989" y="5720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49335</xdr:rowOff>
    </xdr:from>
    <xdr:ext cx="405111" cy="259045"/>
    <xdr:sp macro="" textlink="">
      <xdr:nvSpPr>
        <xdr:cNvPr id="92" name="n_2aveValue有形固定資産減価償却率">
          <a:extLst>
            <a:ext uri="{FF2B5EF4-FFF2-40B4-BE49-F238E27FC236}">
              <a16:creationId xmlns:a16="http://schemas.microsoft.com/office/drawing/2014/main" id="{691D14C0-04E6-40F4-8E88-4025829F8AFF}"/>
            </a:ext>
          </a:extLst>
        </xdr:cNvPr>
        <xdr:cNvSpPr txBox="1"/>
      </xdr:nvSpPr>
      <xdr:spPr>
        <a:xfrm>
          <a:off x="2738129" y="56805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20549</xdr:rowOff>
    </xdr:from>
    <xdr:ext cx="405111" cy="259045"/>
    <xdr:sp macro="" textlink="">
      <xdr:nvSpPr>
        <xdr:cNvPr id="93" name="n_3aveValue有形固定資産減価償却率">
          <a:extLst>
            <a:ext uri="{FF2B5EF4-FFF2-40B4-BE49-F238E27FC236}">
              <a16:creationId xmlns:a16="http://schemas.microsoft.com/office/drawing/2014/main" id="{AE8D5457-2965-4D5A-AD75-7452B693D208}"/>
            </a:ext>
          </a:extLst>
        </xdr:cNvPr>
        <xdr:cNvSpPr txBox="1"/>
      </xdr:nvSpPr>
      <xdr:spPr>
        <a:xfrm>
          <a:off x="2067569" y="56517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163212</xdr:rowOff>
    </xdr:from>
    <xdr:ext cx="405111" cy="259045"/>
    <xdr:sp macro="" textlink="">
      <xdr:nvSpPr>
        <xdr:cNvPr id="94" name="n_4aveValue有形固定資産減価償却率">
          <a:extLst>
            <a:ext uri="{FF2B5EF4-FFF2-40B4-BE49-F238E27FC236}">
              <a16:creationId xmlns:a16="http://schemas.microsoft.com/office/drawing/2014/main" id="{7B7F25F3-70BC-4BDB-9601-00FC54424EE5}"/>
            </a:ext>
          </a:extLst>
        </xdr:cNvPr>
        <xdr:cNvSpPr txBox="1"/>
      </xdr:nvSpPr>
      <xdr:spPr>
        <a:xfrm>
          <a:off x="1397009" y="5626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115164</xdr:rowOff>
    </xdr:from>
    <xdr:ext cx="405111" cy="259045"/>
    <xdr:sp macro="" textlink="">
      <xdr:nvSpPr>
        <xdr:cNvPr id="95" name="n_1mainValue有形固定資産減価償却率">
          <a:extLst>
            <a:ext uri="{FF2B5EF4-FFF2-40B4-BE49-F238E27FC236}">
              <a16:creationId xmlns:a16="http://schemas.microsoft.com/office/drawing/2014/main" id="{FBC33250-695E-446B-BF34-174384188E06}"/>
            </a:ext>
          </a:extLst>
        </xdr:cNvPr>
        <xdr:cNvSpPr txBox="1"/>
      </xdr:nvSpPr>
      <xdr:spPr>
        <a:xfrm>
          <a:off x="3395989" y="62492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82779</xdr:rowOff>
    </xdr:from>
    <xdr:ext cx="405111" cy="259045"/>
    <xdr:sp macro="" textlink="">
      <xdr:nvSpPr>
        <xdr:cNvPr id="96" name="n_2mainValue有形固定資産減価償却率">
          <a:extLst>
            <a:ext uri="{FF2B5EF4-FFF2-40B4-BE49-F238E27FC236}">
              <a16:creationId xmlns:a16="http://schemas.microsoft.com/office/drawing/2014/main" id="{E27CCEA1-EECF-4A92-91DF-BA12DD4B63DF}"/>
            </a:ext>
          </a:extLst>
        </xdr:cNvPr>
        <xdr:cNvSpPr txBox="1"/>
      </xdr:nvSpPr>
      <xdr:spPr>
        <a:xfrm>
          <a:off x="2738129" y="62168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71984</xdr:rowOff>
    </xdr:from>
    <xdr:ext cx="405111" cy="259045"/>
    <xdr:sp macro="" textlink="">
      <xdr:nvSpPr>
        <xdr:cNvPr id="97" name="n_3mainValue有形固定資産減価償却率">
          <a:extLst>
            <a:ext uri="{FF2B5EF4-FFF2-40B4-BE49-F238E27FC236}">
              <a16:creationId xmlns:a16="http://schemas.microsoft.com/office/drawing/2014/main" id="{69936FC3-9C9B-42D2-9A6A-40A475FFE15A}"/>
            </a:ext>
          </a:extLst>
        </xdr:cNvPr>
        <xdr:cNvSpPr txBox="1"/>
      </xdr:nvSpPr>
      <xdr:spPr>
        <a:xfrm>
          <a:off x="2067569" y="6206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32</xdr:row>
      <xdr:rowOff>50394</xdr:rowOff>
    </xdr:from>
    <xdr:ext cx="405111" cy="259045"/>
    <xdr:sp macro="" textlink="">
      <xdr:nvSpPr>
        <xdr:cNvPr id="98" name="n_4mainValue有形固定資産減価償却率">
          <a:extLst>
            <a:ext uri="{FF2B5EF4-FFF2-40B4-BE49-F238E27FC236}">
              <a16:creationId xmlns:a16="http://schemas.microsoft.com/office/drawing/2014/main" id="{4B44A680-AAB2-468A-B1F7-F33DF6BE9909}"/>
            </a:ext>
          </a:extLst>
        </xdr:cNvPr>
        <xdr:cNvSpPr txBox="1"/>
      </xdr:nvSpPr>
      <xdr:spPr>
        <a:xfrm>
          <a:off x="1397009" y="61844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a:extLst>
            <a:ext uri="{FF2B5EF4-FFF2-40B4-BE49-F238E27FC236}">
              <a16:creationId xmlns:a16="http://schemas.microsoft.com/office/drawing/2014/main" id="{73D2ED8B-A189-421F-831C-7DB2F0DD59CF}"/>
            </a:ext>
          </a:extLst>
        </xdr:cNvPr>
        <xdr:cNvSpPr/>
      </xdr:nvSpPr>
      <xdr:spPr>
        <a:xfrm>
          <a:off x="9971405" y="4180205"/>
          <a:ext cx="3716020" cy="3060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a:extLst>
            <a:ext uri="{FF2B5EF4-FFF2-40B4-BE49-F238E27FC236}">
              <a16:creationId xmlns:a16="http://schemas.microsoft.com/office/drawing/2014/main" id="{2AA1678C-64AF-4A1A-8A67-A306179D9180}"/>
            </a:ext>
          </a:extLst>
        </xdr:cNvPr>
        <xdr:cNvSpPr/>
      </xdr:nvSpPr>
      <xdr:spPr>
        <a:xfrm>
          <a:off x="10904488" y="4538917"/>
          <a:ext cx="920214"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a:extLst>
            <a:ext uri="{FF2B5EF4-FFF2-40B4-BE49-F238E27FC236}">
              <a16:creationId xmlns:a16="http://schemas.microsoft.com/office/drawing/2014/main" id="{55585065-42BC-4147-8A79-8A55DA1B8178}"/>
            </a:ext>
          </a:extLst>
        </xdr:cNvPr>
        <xdr:cNvSpPr/>
      </xdr:nvSpPr>
      <xdr:spPr>
        <a:xfrm>
          <a:off x="12166505" y="4522246"/>
          <a:ext cx="839659"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[ 251.6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a:extLst>
            <a:ext uri="{FF2B5EF4-FFF2-40B4-BE49-F238E27FC236}">
              <a16:creationId xmlns:a16="http://schemas.microsoft.com/office/drawing/2014/main" id="{C2C1F1A3-C7FA-4F09-BD38-1CBC524346F3}"/>
            </a:ext>
          </a:extLst>
        </xdr:cNvPr>
        <xdr:cNvSpPr/>
      </xdr:nvSpPr>
      <xdr:spPr>
        <a:xfrm>
          <a:off x="1365948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a:extLst>
            <a:ext uri="{FF2B5EF4-FFF2-40B4-BE49-F238E27FC236}">
              <a16:creationId xmlns:a16="http://schemas.microsoft.com/office/drawing/2014/main" id="{4A68865D-D3FF-4ACC-9C59-42A892A44889}"/>
            </a:ext>
          </a:extLst>
        </xdr:cNvPr>
        <xdr:cNvSpPr/>
      </xdr:nvSpPr>
      <xdr:spPr>
        <a:xfrm>
          <a:off x="1365948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a:extLst>
            <a:ext uri="{FF2B5EF4-FFF2-40B4-BE49-F238E27FC236}">
              <a16:creationId xmlns:a16="http://schemas.microsoft.com/office/drawing/2014/main" id="{40A52517-D9DE-458E-8509-C6B690376248}"/>
            </a:ext>
          </a:extLst>
        </xdr:cNvPr>
        <xdr:cNvSpPr/>
      </xdr:nvSpPr>
      <xdr:spPr>
        <a:xfrm>
          <a:off x="1500060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a:extLst>
            <a:ext uri="{FF2B5EF4-FFF2-40B4-BE49-F238E27FC236}">
              <a16:creationId xmlns:a16="http://schemas.microsoft.com/office/drawing/2014/main" id="{C6A8FCBD-1E1E-4FB6-817E-4E1A22FD3E32}"/>
            </a:ext>
          </a:extLst>
        </xdr:cNvPr>
        <xdr:cNvSpPr/>
      </xdr:nvSpPr>
      <xdr:spPr>
        <a:xfrm>
          <a:off x="1500060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a:extLst>
            <a:ext uri="{FF2B5EF4-FFF2-40B4-BE49-F238E27FC236}">
              <a16:creationId xmlns:a16="http://schemas.microsoft.com/office/drawing/2014/main" id="{9D978C0E-1814-41A3-8964-73A73E2D6F54}"/>
            </a:ext>
          </a:extLst>
        </xdr:cNvPr>
        <xdr:cNvSpPr/>
      </xdr:nvSpPr>
      <xdr:spPr>
        <a:xfrm>
          <a:off x="1644586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a:extLst>
            <a:ext uri="{FF2B5EF4-FFF2-40B4-BE49-F238E27FC236}">
              <a16:creationId xmlns:a16="http://schemas.microsoft.com/office/drawing/2014/main" id="{53B1F597-5530-4BA9-AE42-0C740542D4B9}"/>
            </a:ext>
          </a:extLst>
        </xdr:cNvPr>
        <xdr:cNvSpPr/>
      </xdr:nvSpPr>
      <xdr:spPr>
        <a:xfrm>
          <a:off x="1644586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a:extLst>
            <a:ext uri="{FF2B5EF4-FFF2-40B4-BE49-F238E27FC236}">
              <a16:creationId xmlns:a16="http://schemas.microsoft.com/office/drawing/2014/main" id="{EB2BDDDA-D5D6-4975-9546-E6014B0B4DA0}"/>
            </a:ext>
          </a:extLst>
        </xdr:cNvPr>
        <xdr:cNvSpPr/>
      </xdr:nvSpPr>
      <xdr:spPr>
        <a:xfrm>
          <a:off x="9971405" y="4859655"/>
          <a:ext cx="371602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a:extLst>
            <a:ext uri="{FF2B5EF4-FFF2-40B4-BE49-F238E27FC236}">
              <a16:creationId xmlns:a16="http://schemas.microsoft.com/office/drawing/2014/main" id="{4CDD8657-E074-433E-BFD3-6BBDCA4CA924}"/>
            </a:ext>
          </a:extLst>
        </xdr:cNvPr>
        <xdr:cNvSpPr/>
      </xdr:nvSpPr>
      <xdr:spPr>
        <a:xfrm>
          <a:off x="13931265" y="485965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a:extLst>
            <a:ext uri="{FF2B5EF4-FFF2-40B4-BE49-F238E27FC236}">
              <a16:creationId xmlns:a16="http://schemas.microsoft.com/office/drawing/2014/main" id="{7B0AEDC7-8327-41F8-A556-95016F91D17D}"/>
            </a:ext>
          </a:extLst>
        </xdr:cNvPr>
        <xdr:cNvSpPr/>
      </xdr:nvSpPr>
      <xdr:spPr>
        <a:xfrm>
          <a:off x="13931265" y="492315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a:extLst>
            <a:ext uri="{FF2B5EF4-FFF2-40B4-BE49-F238E27FC236}">
              <a16:creationId xmlns:a16="http://schemas.microsoft.com/office/drawing/2014/main" id="{AC05365A-69F1-482E-AF53-548259D6CF22}"/>
            </a:ext>
          </a:extLst>
        </xdr:cNvPr>
        <xdr:cNvSpPr txBox="1"/>
      </xdr:nvSpPr>
      <xdr:spPr>
        <a:xfrm>
          <a:off x="14007465" y="514413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本市の債務償還比率は、令和２年度には新型コロナウイルス感染症の影響に伴う猶予特例債の借り入れにより大幅に上昇、令和３年度に猶予分の市税の収入と猶予特例債の償還により減少しましたが、令和４年度は徴収猶予の特例により猶予した滞納繰越分の納付が無くなったことから経常一般財源等が減少し、上昇しました。</a:t>
          </a:r>
        </a:p>
        <a:p>
          <a:r>
            <a:rPr kumimoji="1" lang="ja-JP" altLang="en-US" sz="1100">
              <a:latin typeface="ＭＳ Ｐゴシック" panose="020B0600070205080204" pitchFamily="50" charset="-128"/>
              <a:ea typeface="ＭＳ Ｐゴシック" panose="020B0600070205080204" pitchFamily="50" charset="-128"/>
            </a:rPr>
            <a:t>　今後、地方債の現在高や債務負担行為に基づく支出予定額の増が見込まれるため、収支のバランスを勘案し、財政的な負担を考慮しながら取り組んでいきます。</a:t>
          </a:r>
        </a:p>
      </xdr:txBody>
    </xdr:sp>
    <xdr:clientData/>
  </xdr:twoCellAnchor>
  <xdr:oneCellAnchor>
    <xdr:from>
      <xdr:col>57</xdr:col>
      <xdr:colOff>111125</xdr:colOff>
      <xdr:row>23</xdr:row>
      <xdr:rowOff>47625</xdr:rowOff>
    </xdr:from>
    <xdr:ext cx="349839" cy="225703"/>
    <xdr:sp macro="" textlink="">
      <xdr:nvSpPr>
        <xdr:cNvPr id="112" name="テキスト ボックス 111">
          <a:extLst>
            <a:ext uri="{FF2B5EF4-FFF2-40B4-BE49-F238E27FC236}">
              <a16:creationId xmlns:a16="http://schemas.microsoft.com/office/drawing/2014/main" id="{1218CCDA-B82D-4985-BF33-918C241EEDD9}"/>
            </a:ext>
          </a:extLst>
        </xdr:cNvPr>
        <xdr:cNvSpPr txBox="1"/>
      </xdr:nvSpPr>
      <xdr:spPr>
        <a:xfrm>
          <a:off x="9933305" y="467296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a:extLst>
            <a:ext uri="{FF2B5EF4-FFF2-40B4-BE49-F238E27FC236}">
              <a16:creationId xmlns:a16="http://schemas.microsoft.com/office/drawing/2014/main" id="{44AB3EA2-9D51-4ECB-96B9-9DFE96BE28D6}"/>
            </a:ext>
          </a:extLst>
        </xdr:cNvPr>
        <xdr:cNvCxnSpPr/>
      </xdr:nvCxnSpPr>
      <xdr:spPr>
        <a:xfrm>
          <a:off x="9971405" y="697293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a:extLst>
            <a:ext uri="{FF2B5EF4-FFF2-40B4-BE49-F238E27FC236}">
              <a16:creationId xmlns:a16="http://schemas.microsoft.com/office/drawing/2014/main" id="{C87A6564-A2B4-421C-BF38-E3D90763936E}"/>
            </a:ext>
          </a:extLst>
        </xdr:cNvPr>
        <xdr:cNvSpPr txBox="1"/>
      </xdr:nvSpPr>
      <xdr:spPr>
        <a:xfrm>
          <a:off x="9486041" y="687913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5" name="直線コネクタ 114">
          <a:extLst>
            <a:ext uri="{FF2B5EF4-FFF2-40B4-BE49-F238E27FC236}">
              <a16:creationId xmlns:a16="http://schemas.microsoft.com/office/drawing/2014/main" id="{3AD67BE7-0F02-4F14-8257-A5FBE8A5C441}"/>
            </a:ext>
          </a:extLst>
        </xdr:cNvPr>
        <xdr:cNvCxnSpPr/>
      </xdr:nvCxnSpPr>
      <xdr:spPr>
        <a:xfrm>
          <a:off x="9971405" y="6668317"/>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6" name="テキスト ボックス 115">
          <a:extLst>
            <a:ext uri="{FF2B5EF4-FFF2-40B4-BE49-F238E27FC236}">
              <a16:creationId xmlns:a16="http://schemas.microsoft.com/office/drawing/2014/main" id="{24F36784-8DC0-4F36-BBF8-9B6CEA19AF6A}"/>
            </a:ext>
          </a:extLst>
        </xdr:cNvPr>
        <xdr:cNvSpPr txBox="1"/>
      </xdr:nvSpPr>
      <xdr:spPr>
        <a:xfrm>
          <a:off x="9486041" y="657832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7" name="直線コネクタ 116">
          <a:extLst>
            <a:ext uri="{FF2B5EF4-FFF2-40B4-BE49-F238E27FC236}">
              <a16:creationId xmlns:a16="http://schemas.microsoft.com/office/drawing/2014/main" id="{CBED508B-D8C5-4A50-950A-BDDFA735502C}"/>
            </a:ext>
          </a:extLst>
        </xdr:cNvPr>
        <xdr:cNvCxnSpPr/>
      </xdr:nvCxnSpPr>
      <xdr:spPr>
        <a:xfrm>
          <a:off x="9971405" y="636750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18" name="テキスト ボックス 117">
          <a:extLst>
            <a:ext uri="{FF2B5EF4-FFF2-40B4-BE49-F238E27FC236}">
              <a16:creationId xmlns:a16="http://schemas.microsoft.com/office/drawing/2014/main" id="{864D843F-5463-45E6-A591-618357804AF8}"/>
            </a:ext>
          </a:extLst>
        </xdr:cNvPr>
        <xdr:cNvSpPr txBox="1"/>
      </xdr:nvSpPr>
      <xdr:spPr>
        <a:xfrm>
          <a:off x="9542936" y="627751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9" name="直線コネクタ 118">
          <a:extLst>
            <a:ext uri="{FF2B5EF4-FFF2-40B4-BE49-F238E27FC236}">
              <a16:creationId xmlns:a16="http://schemas.microsoft.com/office/drawing/2014/main" id="{EB6C1462-BA5E-478F-BE29-B08DD7055DEB}"/>
            </a:ext>
          </a:extLst>
        </xdr:cNvPr>
        <xdr:cNvCxnSpPr/>
      </xdr:nvCxnSpPr>
      <xdr:spPr>
        <a:xfrm>
          <a:off x="9971405" y="6066699"/>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0" name="テキスト ボックス 119">
          <a:extLst>
            <a:ext uri="{FF2B5EF4-FFF2-40B4-BE49-F238E27FC236}">
              <a16:creationId xmlns:a16="http://schemas.microsoft.com/office/drawing/2014/main" id="{89112539-5CCE-4D30-8D6D-9F32CCC6423C}"/>
            </a:ext>
          </a:extLst>
        </xdr:cNvPr>
        <xdr:cNvSpPr txBox="1"/>
      </xdr:nvSpPr>
      <xdr:spPr>
        <a:xfrm>
          <a:off x="9542936" y="5972898"/>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1" name="直線コネクタ 120">
          <a:extLst>
            <a:ext uri="{FF2B5EF4-FFF2-40B4-BE49-F238E27FC236}">
              <a16:creationId xmlns:a16="http://schemas.microsoft.com/office/drawing/2014/main" id="{0973098F-A7AB-4196-8F2D-D7E2EE25F854}"/>
            </a:ext>
          </a:extLst>
        </xdr:cNvPr>
        <xdr:cNvCxnSpPr/>
      </xdr:nvCxnSpPr>
      <xdr:spPr>
        <a:xfrm>
          <a:off x="9971405" y="5765891"/>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2" name="テキスト ボックス 121">
          <a:extLst>
            <a:ext uri="{FF2B5EF4-FFF2-40B4-BE49-F238E27FC236}">
              <a16:creationId xmlns:a16="http://schemas.microsoft.com/office/drawing/2014/main" id="{52CBC763-B6BE-4955-B92F-83177FBB4450}"/>
            </a:ext>
          </a:extLst>
        </xdr:cNvPr>
        <xdr:cNvSpPr txBox="1"/>
      </xdr:nvSpPr>
      <xdr:spPr>
        <a:xfrm>
          <a:off x="9542936" y="5672090"/>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3" name="直線コネクタ 122">
          <a:extLst>
            <a:ext uri="{FF2B5EF4-FFF2-40B4-BE49-F238E27FC236}">
              <a16:creationId xmlns:a16="http://schemas.microsoft.com/office/drawing/2014/main" id="{EBCA58B6-97D0-4BB1-B2D8-71CAD5503A61}"/>
            </a:ext>
          </a:extLst>
        </xdr:cNvPr>
        <xdr:cNvCxnSpPr/>
      </xdr:nvCxnSpPr>
      <xdr:spPr>
        <a:xfrm>
          <a:off x="9971405" y="546508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4" name="テキスト ボックス 123">
          <a:extLst>
            <a:ext uri="{FF2B5EF4-FFF2-40B4-BE49-F238E27FC236}">
              <a16:creationId xmlns:a16="http://schemas.microsoft.com/office/drawing/2014/main" id="{512B5807-1C5C-46EC-8A13-0B6EC1311A07}"/>
            </a:ext>
          </a:extLst>
        </xdr:cNvPr>
        <xdr:cNvSpPr txBox="1"/>
      </xdr:nvSpPr>
      <xdr:spPr>
        <a:xfrm>
          <a:off x="9542936" y="537128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5" name="直線コネクタ 124">
          <a:extLst>
            <a:ext uri="{FF2B5EF4-FFF2-40B4-BE49-F238E27FC236}">
              <a16:creationId xmlns:a16="http://schemas.microsoft.com/office/drawing/2014/main" id="{C1616752-DDF5-4E8E-8D78-BF3C9BEF845D}"/>
            </a:ext>
          </a:extLst>
        </xdr:cNvPr>
        <xdr:cNvCxnSpPr/>
      </xdr:nvCxnSpPr>
      <xdr:spPr>
        <a:xfrm>
          <a:off x="9971405" y="5160463"/>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6" name="テキスト ボックス 125">
          <a:extLst>
            <a:ext uri="{FF2B5EF4-FFF2-40B4-BE49-F238E27FC236}">
              <a16:creationId xmlns:a16="http://schemas.microsoft.com/office/drawing/2014/main" id="{812B17DB-69A3-4634-9299-F9EAF5AA3A90}"/>
            </a:ext>
          </a:extLst>
        </xdr:cNvPr>
        <xdr:cNvSpPr txBox="1"/>
      </xdr:nvSpPr>
      <xdr:spPr>
        <a:xfrm>
          <a:off x="9645528" y="507047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a:extLst>
            <a:ext uri="{FF2B5EF4-FFF2-40B4-BE49-F238E27FC236}">
              <a16:creationId xmlns:a16="http://schemas.microsoft.com/office/drawing/2014/main" id="{B915CA47-704E-460A-9A26-92870603D43A}"/>
            </a:ext>
          </a:extLst>
        </xdr:cNvPr>
        <xdr:cNvCxnSpPr/>
      </xdr:nvCxnSpPr>
      <xdr:spPr>
        <a:xfrm>
          <a:off x="9971405" y="485965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8" name="債務償還比率グラフ枠">
          <a:extLst>
            <a:ext uri="{FF2B5EF4-FFF2-40B4-BE49-F238E27FC236}">
              <a16:creationId xmlns:a16="http://schemas.microsoft.com/office/drawing/2014/main" id="{6A5CBEF6-2C64-4C6E-AC55-EDAFA4B7A115}"/>
            </a:ext>
          </a:extLst>
        </xdr:cNvPr>
        <xdr:cNvSpPr/>
      </xdr:nvSpPr>
      <xdr:spPr>
        <a:xfrm>
          <a:off x="9971405" y="4859655"/>
          <a:ext cx="371602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139981</xdr:rowOff>
    </xdr:to>
    <xdr:cxnSp macro="">
      <xdr:nvCxnSpPr>
        <xdr:cNvPr id="129" name="直線コネクタ 128">
          <a:extLst>
            <a:ext uri="{FF2B5EF4-FFF2-40B4-BE49-F238E27FC236}">
              <a16:creationId xmlns:a16="http://schemas.microsoft.com/office/drawing/2014/main" id="{25DC181C-B6BF-4C43-AE65-F48590C5084C}"/>
            </a:ext>
          </a:extLst>
        </xdr:cNvPr>
        <xdr:cNvCxnSpPr/>
      </xdr:nvCxnSpPr>
      <xdr:spPr>
        <a:xfrm flipV="1">
          <a:off x="13027660" y="5160463"/>
          <a:ext cx="1269" cy="14488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143808</xdr:rowOff>
    </xdr:from>
    <xdr:ext cx="469744" cy="259045"/>
    <xdr:sp macro="" textlink="">
      <xdr:nvSpPr>
        <xdr:cNvPr id="130" name="債務償還比率最小値テキスト">
          <a:extLst>
            <a:ext uri="{FF2B5EF4-FFF2-40B4-BE49-F238E27FC236}">
              <a16:creationId xmlns:a16="http://schemas.microsoft.com/office/drawing/2014/main" id="{477310FA-E1F1-4209-9D91-C5017F87EC9D}"/>
            </a:ext>
          </a:extLst>
        </xdr:cNvPr>
        <xdr:cNvSpPr txBox="1"/>
      </xdr:nvSpPr>
      <xdr:spPr>
        <a:xfrm>
          <a:off x="13080365" y="6613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139981</xdr:rowOff>
    </xdr:from>
    <xdr:to>
      <xdr:col>76</xdr:col>
      <xdr:colOff>111125</xdr:colOff>
      <xdr:row>34</xdr:row>
      <xdr:rowOff>139981</xdr:rowOff>
    </xdr:to>
    <xdr:cxnSp macro="">
      <xdr:nvCxnSpPr>
        <xdr:cNvPr id="131" name="直線コネクタ 130">
          <a:extLst>
            <a:ext uri="{FF2B5EF4-FFF2-40B4-BE49-F238E27FC236}">
              <a16:creationId xmlns:a16="http://schemas.microsoft.com/office/drawing/2014/main" id="{E75667B0-E3C6-4875-BE96-CE1F002190C9}"/>
            </a:ext>
          </a:extLst>
        </xdr:cNvPr>
        <xdr:cNvCxnSpPr/>
      </xdr:nvCxnSpPr>
      <xdr:spPr>
        <a:xfrm>
          <a:off x="12963525" y="660936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2" name="債務償還比率最大値テキスト">
          <a:extLst>
            <a:ext uri="{FF2B5EF4-FFF2-40B4-BE49-F238E27FC236}">
              <a16:creationId xmlns:a16="http://schemas.microsoft.com/office/drawing/2014/main" id="{D974C0EF-CD2F-46FF-8188-C6CDA3412244}"/>
            </a:ext>
          </a:extLst>
        </xdr:cNvPr>
        <xdr:cNvSpPr txBox="1"/>
      </xdr:nvSpPr>
      <xdr:spPr>
        <a:xfrm>
          <a:off x="13080365" y="494331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3" name="直線コネクタ 132">
          <a:extLst>
            <a:ext uri="{FF2B5EF4-FFF2-40B4-BE49-F238E27FC236}">
              <a16:creationId xmlns:a16="http://schemas.microsoft.com/office/drawing/2014/main" id="{9CB4F19F-01DB-406F-B095-250D41772551}"/>
            </a:ext>
          </a:extLst>
        </xdr:cNvPr>
        <xdr:cNvCxnSpPr/>
      </xdr:nvCxnSpPr>
      <xdr:spPr>
        <a:xfrm>
          <a:off x="12963525" y="516046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70357</xdr:rowOff>
    </xdr:from>
    <xdr:ext cx="469744" cy="259045"/>
    <xdr:sp macro="" textlink="">
      <xdr:nvSpPr>
        <xdr:cNvPr id="134" name="債務償還比率平均値テキスト">
          <a:extLst>
            <a:ext uri="{FF2B5EF4-FFF2-40B4-BE49-F238E27FC236}">
              <a16:creationId xmlns:a16="http://schemas.microsoft.com/office/drawing/2014/main" id="{0B13BB03-D18A-4FF9-A133-FFFBFF28DA9D}"/>
            </a:ext>
          </a:extLst>
        </xdr:cNvPr>
        <xdr:cNvSpPr txBox="1"/>
      </xdr:nvSpPr>
      <xdr:spPr>
        <a:xfrm>
          <a:off x="13080365" y="57015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91930</xdr:rowOff>
    </xdr:from>
    <xdr:to>
      <xdr:col>76</xdr:col>
      <xdr:colOff>73025</xdr:colOff>
      <xdr:row>30</xdr:row>
      <xdr:rowOff>22080</xdr:rowOff>
    </xdr:to>
    <xdr:sp macro="" textlink="">
      <xdr:nvSpPr>
        <xdr:cNvPr id="135" name="フローチャート: 判断 134">
          <a:extLst>
            <a:ext uri="{FF2B5EF4-FFF2-40B4-BE49-F238E27FC236}">
              <a16:creationId xmlns:a16="http://schemas.microsoft.com/office/drawing/2014/main" id="{CA05875A-A8D9-4615-84F5-3E1C34062DEA}"/>
            </a:ext>
          </a:extLst>
        </xdr:cNvPr>
        <xdr:cNvSpPr/>
      </xdr:nvSpPr>
      <xdr:spPr>
        <a:xfrm>
          <a:off x="13001625" y="572311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55227</xdr:rowOff>
    </xdr:from>
    <xdr:to>
      <xdr:col>72</xdr:col>
      <xdr:colOff>123825</xdr:colOff>
      <xdr:row>29</xdr:row>
      <xdr:rowOff>156827</xdr:rowOff>
    </xdr:to>
    <xdr:sp macro="" textlink="">
      <xdr:nvSpPr>
        <xdr:cNvPr id="136" name="フローチャート: 判断 135">
          <a:extLst>
            <a:ext uri="{FF2B5EF4-FFF2-40B4-BE49-F238E27FC236}">
              <a16:creationId xmlns:a16="http://schemas.microsoft.com/office/drawing/2014/main" id="{26AD0BF3-3EA8-4FAF-BCEF-272390886A3F}"/>
            </a:ext>
          </a:extLst>
        </xdr:cNvPr>
        <xdr:cNvSpPr/>
      </xdr:nvSpPr>
      <xdr:spPr>
        <a:xfrm>
          <a:off x="12359005" y="5686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97980</xdr:rowOff>
    </xdr:from>
    <xdr:to>
      <xdr:col>68</xdr:col>
      <xdr:colOff>123825</xdr:colOff>
      <xdr:row>31</xdr:row>
      <xdr:rowOff>28130</xdr:rowOff>
    </xdr:to>
    <xdr:sp macro="" textlink="">
      <xdr:nvSpPr>
        <xdr:cNvPr id="137" name="フローチャート: 判断 136">
          <a:extLst>
            <a:ext uri="{FF2B5EF4-FFF2-40B4-BE49-F238E27FC236}">
              <a16:creationId xmlns:a16="http://schemas.microsoft.com/office/drawing/2014/main" id="{BB8C252E-E24F-474F-88BC-4D2A020124EE}"/>
            </a:ext>
          </a:extLst>
        </xdr:cNvPr>
        <xdr:cNvSpPr/>
      </xdr:nvSpPr>
      <xdr:spPr>
        <a:xfrm>
          <a:off x="11688445" y="58968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167531</xdr:rowOff>
    </xdr:from>
    <xdr:to>
      <xdr:col>64</xdr:col>
      <xdr:colOff>123825</xdr:colOff>
      <xdr:row>31</xdr:row>
      <xdr:rowOff>97681</xdr:rowOff>
    </xdr:to>
    <xdr:sp macro="" textlink="">
      <xdr:nvSpPr>
        <xdr:cNvPr id="138" name="フローチャート: 判断 137">
          <a:extLst>
            <a:ext uri="{FF2B5EF4-FFF2-40B4-BE49-F238E27FC236}">
              <a16:creationId xmlns:a16="http://schemas.microsoft.com/office/drawing/2014/main" id="{6A1A8792-07D4-4246-844E-8769BCFC3DC5}"/>
            </a:ext>
          </a:extLst>
        </xdr:cNvPr>
        <xdr:cNvSpPr/>
      </xdr:nvSpPr>
      <xdr:spPr>
        <a:xfrm>
          <a:off x="11017885" y="596635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155811</xdr:rowOff>
    </xdr:from>
    <xdr:to>
      <xdr:col>60</xdr:col>
      <xdr:colOff>123825</xdr:colOff>
      <xdr:row>31</xdr:row>
      <xdr:rowOff>85961</xdr:rowOff>
    </xdr:to>
    <xdr:sp macro="" textlink="">
      <xdr:nvSpPr>
        <xdr:cNvPr id="139" name="フローチャート: 判断 138">
          <a:extLst>
            <a:ext uri="{FF2B5EF4-FFF2-40B4-BE49-F238E27FC236}">
              <a16:creationId xmlns:a16="http://schemas.microsoft.com/office/drawing/2014/main" id="{4BABD93A-3681-4774-9BB2-458A52DD966F}"/>
            </a:ext>
          </a:extLst>
        </xdr:cNvPr>
        <xdr:cNvSpPr/>
      </xdr:nvSpPr>
      <xdr:spPr>
        <a:xfrm>
          <a:off x="10347325" y="595463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1D98B731-86EA-4999-8AA5-1A2BF12B3EF6}"/>
            </a:ext>
          </a:extLst>
        </xdr:cNvPr>
        <xdr:cNvSpPr txBox="1"/>
      </xdr:nvSpPr>
      <xdr:spPr>
        <a:xfrm>
          <a:off x="1287462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D3113F71-37EC-49CA-ACAB-F24CE1FD45AF}"/>
            </a:ext>
          </a:extLst>
        </xdr:cNvPr>
        <xdr:cNvSpPr txBox="1"/>
      </xdr:nvSpPr>
      <xdr:spPr>
        <a:xfrm>
          <a:off x="1225486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1EEE138C-8A32-4010-B4F7-3547D1559438}"/>
            </a:ext>
          </a:extLst>
        </xdr:cNvPr>
        <xdr:cNvSpPr txBox="1"/>
      </xdr:nvSpPr>
      <xdr:spPr>
        <a:xfrm>
          <a:off x="1158430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3" name="テキスト ボックス 142">
          <a:extLst>
            <a:ext uri="{FF2B5EF4-FFF2-40B4-BE49-F238E27FC236}">
              <a16:creationId xmlns:a16="http://schemas.microsoft.com/office/drawing/2014/main" id="{1EDBE235-5127-4CF9-832A-7A415C512847}"/>
            </a:ext>
          </a:extLst>
        </xdr:cNvPr>
        <xdr:cNvSpPr txBox="1"/>
      </xdr:nvSpPr>
      <xdr:spPr>
        <a:xfrm>
          <a:off x="1091374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6263D831-B05D-4A0A-B5BB-39BECBA02F7E}"/>
            </a:ext>
          </a:extLst>
        </xdr:cNvPr>
        <xdr:cNvSpPr txBox="1"/>
      </xdr:nvSpPr>
      <xdr:spPr>
        <a:xfrm>
          <a:off x="1024318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26507</xdr:rowOff>
    </xdr:from>
    <xdr:to>
      <xdr:col>76</xdr:col>
      <xdr:colOff>73025</xdr:colOff>
      <xdr:row>28</xdr:row>
      <xdr:rowOff>128107</xdr:rowOff>
    </xdr:to>
    <xdr:sp macro="" textlink="">
      <xdr:nvSpPr>
        <xdr:cNvPr id="145" name="楕円 144">
          <a:extLst>
            <a:ext uri="{FF2B5EF4-FFF2-40B4-BE49-F238E27FC236}">
              <a16:creationId xmlns:a16="http://schemas.microsoft.com/office/drawing/2014/main" id="{8C2217D9-C187-4B06-8A13-B2E21E6B02B5}"/>
            </a:ext>
          </a:extLst>
        </xdr:cNvPr>
        <xdr:cNvSpPr/>
      </xdr:nvSpPr>
      <xdr:spPr>
        <a:xfrm>
          <a:off x="13001625" y="5490047"/>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49384</xdr:rowOff>
    </xdr:from>
    <xdr:ext cx="469744" cy="259045"/>
    <xdr:sp macro="" textlink="">
      <xdr:nvSpPr>
        <xdr:cNvPr id="146" name="債務償還比率該当値テキスト">
          <a:extLst>
            <a:ext uri="{FF2B5EF4-FFF2-40B4-BE49-F238E27FC236}">
              <a16:creationId xmlns:a16="http://schemas.microsoft.com/office/drawing/2014/main" id="{00FA42B7-C8BA-4CC4-9BDF-823BFEEE84F3}"/>
            </a:ext>
          </a:extLst>
        </xdr:cNvPr>
        <xdr:cNvSpPr txBox="1"/>
      </xdr:nvSpPr>
      <xdr:spPr>
        <a:xfrm>
          <a:off x="13080365" y="5345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27</xdr:row>
      <xdr:rowOff>123471</xdr:rowOff>
    </xdr:from>
    <xdr:to>
      <xdr:col>72</xdr:col>
      <xdr:colOff>123825</xdr:colOff>
      <xdr:row>28</xdr:row>
      <xdr:rowOff>53621</xdr:rowOff>
    </xdr:to>
    <xdr:sp macro="" textlink="">
      <xdr:nvSpPr>
        <xdr:cNvPr id="147" name="楕円 146">
          <a:extLst>
            <a:ext uri="{FF2B5EF4-FFF2-40B4-BE49-F238E27FC236}">
              <a16:creationId xmlns:a16="http://schemas.microsoft.com/office/drawing/2014/main" id="{08829AD8-91CA-4189-A11D-666E0D0498EC}"/>
            </a:ext>
          </a:extLst>
        </xdr:cNvPr>
        <xdr:cNvSpPr/>
      </xdr:nvSpPr>
      <xdr:spPr>
        <a:xfrm>
          <a:off x="12359005" y="541937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28</xdr:row>
      <xdr:rowOff>2821</xdr:rowOff>
    </xdr:from>
    <xdr:to>
      <xdr:col>76</xdr:col>
      <xdr:colOff>22225</xdr:colOff>
      <xdr:row>28</xdr:row>
      <xdr:rowOff>77307</xdr:rowOff>
    </xdr:to>
    <xdr:cxnSp macro="">
      <xdr:nvCxnSpPr>
        <xdr:cNvPr id="148" name="直線コネクタ 147">
          <a:extLst>
            <a:ext uri="{FF2B5EF4-FFF2-40B4-BE49-F238E27FC236}">
              <a16:creationId xmlns:a16="http://schemas.microsoft.com/office/drawing/2014/main" id="{3B660B1F-AF4B-4BFB-BD58-676AAAFB968B}"/>
            </a:ext>
          </a:extLst>
        </xdr:cNvPr>
        <xdr:cNvCxnSpPr/>
      </xdr:nvCxnSpPr>
      <xdr:spPr>
        <a:xfrm>
          <a:off x="12409805" y="5466361"/>
          <a:ext cx="619760" cy="74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28</xdr:row>
      <xdr:rowOff>126592</xdr:rowOff>
    </xdr:from>
    <xdr:to>
      <xdr:col>68</xdr:col>
      <xdr:colOff>123825</xdr:colOff>
      <xdr:row>29</xdr:row>
      <xdr:rowOff>56742</xdr:rowOff>
    </xdr:to>
    <xdr:sp macro="" textlink="">
      <xdr:nvSpPr>
        <xdr:cNvPr id="149" name="楕円 148">
          <a:extLst>
            <a:ext uri="{FF2B5EF4-FFF2-40B4-BE49-F238E27FC236}">
              <a16:creationId xmlns:a16="http://schemas.microsoft.com/office/drawing/2014/main" id="{0B02B63D-46EA-414D-AA9A-D20DA19D8E8D}"/>
            </a:ext>
          </a:extLst>
        </xdr:cNvPr>
        <xdr:cNvSpPr/>
      </xdr:nvSpPr>
      <xdr:spPr>
        <a:xfrm>
          <a:off x="11688445" y="559013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28</xdr:row>
      <xdr:rowOff>2821</xdr:rowOff>
    </xdr:from>
    <xdr:to>
      <xdr:col>72</xdr:col>
      <xdr:colOff>73025</xdr:colOff>
      <xdr:row>29</xdr:row>
      <xdr:rowOff>5942</xdr:rowOff>
    </xdr:to>
    <xdr:cxnSp macro="">
      <xdr:nvCxnSpPr>
        <xdr:cNvPr id="150" name="直線コネクタ 149">
          <a:extLst>
            <a:ext uri="{FF2B5EF4-FFF2-40B4-BE49-F238E27FC236}">
              <a16:creationId xmlns:a16="http://schemas.microsoft.com/office/drawing/2014/main" id="{FACA9137-83A9-47AC-A01A-69459AF8B7C6}"/>
            </a:ext>
          </a:extLst>
        </xdr:cNvPr>
        <xdr:cNvCxnSpPr/>
      </xdr:nvCxnSpPr>
      <xdr:spPr>
        <a:xfrm flipV="1">
          <a:off x="11739245" y="5466361"/>
          <a:ext cx="670560" cy="170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27</xdr:row>
      <xdr:rowOff>170661</xdr:rowOff>
    </xdr:from>
    <xdr:to>
      <xdr:col>64</xdr:col>
      <xdr:colOff>123825</xdr:colOff>
      <xdr:row>28</xdr:row>
      <xdr:rowOff>100811</xdr:rowOff>
    </xdr:to>
    <xdr:sp macro="" textlink="">
      <xdr:nvSpPr>
        <xdr:cNvPr id="151" name="楕円 150">
          <a:extLst>
            <a:ext uri="{FF2B5EF4-FFF2-40B4-BE49-F238E27FC236}">
              <a16:creationId xmlns:a16="http://schemas.microsoft.com/office/drawing/2014/main" id="{8C872862-DC84-4EE7-A4F7-27CFD556F536}"/>
            </a:ext>
          </a:extLst>
        </xdr:cNvPr>
        <xdr:cNvSpPr/>
      </xdr:nvSpPr>
      <xdr:spPr>
        <a:xfrm>
          <a:off x="11017885" y="546656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28</xdr:row>
      <xdr:rowOff>50011</xdr:rowOff>
    </xdr:from>
    <xdr:to>
      <xdr:col>68</xdr:col>
      <xdr:colOff>73025</xdr:colOff>
      <xdr:row>29</xdr:row>
      <xdr:rowOff>5942</xdr:rowOff>
    </xdr:to>
    <xdr:cxnSp macro="">
      <xdr:nvCxnSpPr>
        <xdr:cNvPr id="152" name="直線コネクタ 151">
          <a:extLst>
            <a:ext uri="{FF2B5EF4-FFF2-40B4-BE49-F238E27FC236}">
              <a16:creationId xmlns:a16="http://schemas.microsoft.com/office/drawing/2014/main" id="{4AA63095-6A3E-4083-A03C-E9DF074FDAF1}"/>
            </a:ext>
          </a:extLst>
        </xdr:cNvPr>
        <xdr:cNvCxnSpPr/>
      </xdr:nvCxnSpPr>
      <xdr:spPr>
        <a:xfrm>
          <a:off x="11068685" y="5513551"/>
          <a:ext cx="670560" cy="123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27</xdr:row>
      <xdr:rowOff>118999</xdr:rowOff>
    </xdr:from>
    <xdr:to>
      <xdr:col>60</xdr:col>
      <xdr:colOff>123825</xdr:colOff>
      <xdr:row>28</xdr:row>
      <xdr:rowOff>49149</xdr:rowOff>
    </xdr:to>
    <xdr:sp macro="" textlink="">
      <xdr:nvSpPr>
        <xdr:cNvPr id="153" name="楕円 152">
          <a:extLst>
            <a:ext uri="{FF2B5EF4-FFF2-40B4-BE49-F238E27FC236}">
              <a16:creationId xmlns:a16="http://schemas.microsoft.com/office/drawing/2014/main" id="{5B95E0C9-1EC8-4E92-8772-1C002FAD4405}"/>
            </a:ext>
          </a:extLst>
        </xdr:cNvPr>
        <xdr:cNvSpPr/>
      </xdr:nvSpPr>
      <xdr:spPr>
        <a:xfrm>
          <a:off x="10347325" y="541489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27</xdr:row>
      <xdr:rowOff>169799</xdr:rowOff>
    </xdr:from>
    <xdr:to>
      <xdr:col>64</xdr:col>
      <xdr:colOff>73025</xdr:colOff>
      <xdr:row>28</xdr:row>
      <xdr:rowOff>50011</xdr:rowOff>
    </xdr:to>
    <xdr:cxnSp macro="">
      <xdr:nvCxnSpPr>
        <xdr:cNvPr id="154" name="直線コネクタ 153">
          <a:extLst>
            <a:ext uri="{FF2B5EF4-FFF2-40B4-BE49-F238E27FC236}">
              <a16:creationId xmlns:a16="http://schemas.microsoft.com/office/drawing/2014/main" id="{54021019-078D-465D-B316-23EDC40CEA16}"/>
            </a:ext>
          </a:extLst>
        </xdr:cNvPr>
        <xdr:cNvCxnSpPr/>
      </xdr:nvCxnSpPr>
      <xdr:spPr>
        <a:xfrm>
          <a:off x="10398125" y="5465699"/>
          <a:ext cx="670560" cy="47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147954</xdr:rowOff>
    </xdr:from>
    <xdr:ext cx="469744" cy="259045"/>
    <xdr:sp macro="" textlink="">
      <xdr:nvSpPr>
        <xdr:cNvPr id="155" name="n_1aveValue債務償還比率">
          <a:extLst>
            <a:ext uri="{FF2B5EF4-FFF2-40B4-BE49-F238E27FC236}">
              <a16:creationId xmlns:a16="http://schemas.microsoft.com/office/drawing/2014/main" id="{836714E3-5382-4040-8B68-EBC8C0CEA8B4}"/>
            </a:ext>
          </a:extLst>
        </xdr:cNvPr>
        <xdr:cNvSpPr txBox="1"/>
      </xdr:nvSpPr>
      <xdr:spPr>
        <a:xfrm>
          <a:off x="12185092" y="5779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19257</xdr:rowOff>
    </xdr:from>
    <xdr:ext cx="469744" cy="259045"/>
    <xdr:sp macro="" textlink="">
      <xdr:nvSpPr>
        <xdr:cNvPr id="156" name="n_2aveValue債務償還比率">
          <a:extLst>
            <a:ext uri="{FF2B5EF4-FFF2-40B4-BE49-F238E27FC236}">
              <a16:creationId xmlns:a16="http://schemas.microsoft.com/office/drawing/2014/main" id="{5E25012B-F4F8-4504-A1C0-5DF3ECEE810F}"/>
            </a:ext>
          </a:extLst>
        </xdr:cNvPr>
        <xdr:cNvSpPr txBox="1"/>
      </xdr:nvSpPr>
      <xdr:spPr>
        <a:xfrm>
          <a:off x="11527232" y="5985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88808</xdr:rowOff>
    </xdr:from>
    <xdr:ext cx="469744" cy="259045"/>
    <xdr:sp macro="" textlink="">
      <xdr:nvSpPr>
        <xdr:cNvPr id="157" name="n_3aveValue債務償還比率">
          <a:extLst>
            <a:ext uri="{FF2B5EF4-FFF2-40B4-BE49-F238E27FC236}">
              <a16:creationId xmlns:a16="http://schemas.microsoft.com/office/drawing/2014/main" id="{F8812809-7B1A-438D-A20F-003CF30E1214}"/>
            </a:ext>
          </a:extLst>
        </xdr:cNvPr>
        <xdr:cNvSpPr txBox="1"/>
      </xdr:nvSpPr>
      <xdr:spPr>
        <a:xfrm>
          <a:off x="10856672" y="6055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77088</xdr:rowOff>
    </xdr:from>
    <xdr:ext cx="469744" cy="259045"/>
    <xdr:sp macro="" textlink="">
      <xdr:nvSpPr>
        <xdr:cNvPr id="158" name="n_4aveValue債務償還比率">
          <a:extLst>
            <a:ext uri="{FF2B5EF4-FFF2-40B4-BE49-F238E27FC236}">
              <a16:creationId xmlns:a16="http://schemas.microsoft.com/office/drawing/2014/main" id="{E579A63E-523F-4AF3-9FDE-D6951C48BCCF}"/>
            </a:ext>
          </a:extLst>
        </xdr:cNvPr>
        <xdr:cNvSpPr txBox="1"/>
      </xdr:nvSpPr>
      <xdr:spPr>
        <a:xfrm>
          <a:off x="10186112" y="6043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26</xdr:row>
      <xdr:rowOff>70148</xdr:rowOff>
    </xdr:from>
    <xdr:ext cx="469744" cy="259045"/>
    <xdr:sp macro="" textlink="">
      <xdr:nvSpPr>
        <xdr:cNvPr id="159" name="n_1mainValue債務償還比率">
          <a:extLst>
            <a:ext uri="{FF2B5EF4-FFF2-40B4-BE49-F238E27FC236}">
              <a16:creationId xmlns:a16="http://schemas.microsoft.com/office/drawing/2014/main" id="{A5159797-2C3C-4B3A-80AE-41610077A42D}"/>
            </a:ext>
          </a:extLst>
        </xdr:cNvPr>
        <xdr:cNvSpPr txBox="1"/>
      </xdr:nvSpPr>
      <xdr:spPr>
        <a:xfrm>
          <a:off x="12185092" y="5198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73269</xdr:rowOff>
    </xdr:from>
    <xdr:ext cx="469744" cy="259045"/>
    <xdr:sp macro="" textlink="">
      <xdr:nvSpPr>
        <xdr:cNvPr id="160" name="n_2mainValue債務償還比率">
          <a:extLst>
            <a:ext uri="{FF2B5EF4-FFF2-40B4-BE49-F238E27FC236}">
              <a16:creationId xmlns:a16="http://schemas.microsoft.com/office/drawing/2014/main" id="{3D01169A-81F3-4209-8A30-E6D909D0D6EC}"/>
            </a:ext>
          </a:extLst>
        </xdr:cNvPr>
        <xdr:cNvSpPr txBox="1"/>
      </xdr:nvSpPr>
      <xdr:spPr>
        <a:xfrm>
          <a:off x="11527232" y="5369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26</xdr:row>
      <xdr:rowOff>117338</xdr:rowOff>
    </xdr:from>
    <xdr:ext cx="469744" cy="259045"/>
    <xdr:sp macro="" textlink="">
      <xdr:nvSpPr>
        <xdr:cNvPr id="161" name="n_3mainValue債務償還比率">
          <a:extLst>
            <a:ext uri="{FF2B5EF4-FFF2-40B4-BE49-F238E27FC236}">
              <a16:creationId xmlns:a16="http://schemas.microsoft.com/office/drawing/2014/main" id="{6514C0EE-1A14-49B6-AB65-674220CE016F}"/>
            </a:ext>
          </a:extLst>
        </xdr:cNvPr>
        <xdr:cNvSpPr txBox="1"/>
      </xdr:nvSpPr>
      <xdr:spPr>
        <a:xfrm>
          <a:off x="10856672" y="5245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26</xdr:row>
      <xdr:rowOff>65676</xdr:rowOff>
    </xdr:from>
    <xdr:ext cx="469744" cy="259045"/>
    <xdr:sp macro="" textlink="">
      <xdr:nvSpPr>
        <xdr:cNvPr id="162" name="n_4mainValue債務償還比率">
          <a:extLst>
            <a:ext uri="{FF2B5EF4-FFF2-40B4-BE49-F238E27FC236}">
              <a16:creationId xmlns:a16="http://schemas.microsoft.com/office/drawing/2014/main" id="{A0D3C9C5-593A-48DA-8A66-8475250845FD}"/>
            </a:ext>
          </a:extLst>
        </xdr:cNvPr>
        <xdr:cNvSpPr txBox="1"/>
      </xdr:nvSpPr>
      <xdr:spPr>
        <a:xfrm>
          <a:off x="10186112" y="5193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3" name="正方形/長方形 162">
          <a:extLst>
            <a:ext uri="{FF2B5EF4-FFF2-40B4-BE49-F238E27FC236}">
              <a16:creationId xmlns:a16="http://schemas.microsoft.com/office/drawing/2014/main" id="{DF5A74F9-0F25-4A1F-BB6C-2FBD1D820690}"/>
            </a:ext>
          </a:extLst>
        </xdr:cNvPr>
        <xdr:cNvSpPr/>
      </xdr:nvSpPr>
      <xdr:spPr>
        <a:xfrm>
          <a:off x="1127125" y="7833360"/>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4" name="正方形/長方形 163">
          <a:extLst>
            <a:ext uri="{FF2B5EF4-FFF2-40B4-BE49-F238E27FC236}">
              <a16:creationId xmlns:a16="http://schemas.microsoft.com/office/drawing/2014/main" id="{8B1FD66F-A689-4074-BC93-3C2935C29182}"/>
            </a:ext>
          </a:extLst>
        </xdr:cNvPr>
        <xdr:cNvSpPr/>
      </xdr:nvSpPr>
      <xdr:spPr>
        <a:xfrm>
          <a:off x="1127125" y="11550015"/>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5" name="テキスト ボックス 164">
          <a:extLst>
            <a:ext uri="{FF2B5EF4-FFF2-40B4-BE49-F238E27FC236}">
              <a16:creationId xmlns:a16="http://schemas.microsoft.com/office/drawing/2014/main" id="{97EB68C1-86DB-4059-A57F-F98C929D28D1}"/>
            </a:ext>
          </a:extLst>
        </xdr:cNvPr>
        <xdr:cNvSpPr txBox="1"/>
      </xdr:nvSpPr>
      <xdr:spPr>
        <a:xfrm>
          <a:off x="817245" y="807974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6" name="テキスト ボックス 165">
          <a:extLst>
            <a:ext uri="{FF2B5EF4-FFF2-40B4-BE49-F238E27FC236}">
              <a16:creationId xmlns:a16="http://schemas.microsoft.com/office/drawing/2014/main" id="{C18BC963-3CBB-45F6-8C61-3FA06550CDE8}"/>
            </a:ext>
          </a:extLst>
        </xdr:cNvPr>
        <xdr:cNvSpPr txBox="1"/>
      </xdr:nvSpPr>
      <xdr:spPr>
        <a:xfrm>
          <a:off x="6156325" y="1068959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7" name="テキスト ボックス 166">
          <a:extLst>
            <a:ext uri="{FF2B5EF4-FFF2-40B4-BE49-F238E27FC236}">
              <a16:creationId xmlns:a16="http://schemas.microsoft.com/office/drawing/2014/main" id="{C8076E0F-36E8-4723-8105-21395029E244}"/>
            </a:ext>
          </a:extLst>
        </xdr:cNvPr>
        <xdr:cNvSpPr txBox="1"/>
      </xdr:nvSpPr>
      <xdr:spPr>
        <a:xfrm>
          <a:off x="817245" y="1177099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8" name="テキスト ボックス 167">
          <a:extLst>
            <a:ext uri="{FF2B5EF4-FFF2-40B4-BE49-F238E27FC236}">
              <a16:creationId xmlns:a16="http://schemas.microsoft.com/office/drawing/2014/main" id="{84854A37-48F0-4EB1-A38A-DA8FAB4E535F}"/>
            </a:ext>
          </a:extLst>
        </xdr:cNvPr>
        <xdr:cNvSpPr txBox="1"/>
      </xdr:nvSpPr>
      <xdr:spPr>
        <a:xfrm>
          <a:off x="6156325" y="1446593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1BB785AA-6095-4EF6-B2A1-C183EA590FCB}"/>
            </a:ext>
          </a:extLst>
        </xdr:cNvPr>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D5A7EEB-9B69-44E5-90F3-C4A4593ADF6A}"/>
            </a:ext>
          </a:extLst>
        </xdr:cNvPr>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E367A81B-2C17-488F-99BF-F026B829B2AA}"/>
            </a:ext>
          </a:extLst>
        </xdr:cNvPr>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DE194B14-D2B0-469B-A85C-917240E61890}"/>
            </a:ext>
          </a:extLst>
        </xdr:cNvPr>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千葉県浦安市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FA7C5DAE-C772-45FB-838E-A1C99B077B6E}"/>
            </a:ext>
          </a:extLst>
        </xdr:cNvPr>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78CCED91-D583-47CC-ACD6-5EF1208DBC29}"/>
            </a:ext>
          </a:extLst>
        </xdr:cNvPr>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B7B78C50-DFF4-471D-8C02-0D60BEB069A0}"/>
            </a:ext>
          </a:extLst>
        </xdr:cNvPr>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F097A715-6F2F-4A93-8D6E-80D2AF8DB94F}"/>
            </a:ext>
          </a:extLst>
        </xdr:cNvPr>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9D0A2CA3-A068-471D-BB39-3878CB33F593}"/>
            </a:ext>
          </a:extLst>
        </xdr:cNvPr>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626B2AD3-1C4E-42D6-9949-55722E983B85}"/>
            </a:ext>
          </a:extLst>
        </xdr:cNvPr>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169,552
165,422
17.30
71,262,346
68,870,969
1,532,462
45,083,171
28,813,766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D51A4E81-459C-4763-95C2-EDB3AF08E997}"/>
            </a:ext>
          </a:extLst>
        </xdr:cNvPr>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6360F67B-A18A-491D-91C1-89294C16A5D6}"/>
            </a:ext>
          </a:extLst>
        </xdr:cNvPr>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7DE682F4-599F-44FB-ADAF-EAE409953B36}"/>
            </a:ext>
          </a:extLst>
        </xdr:cNvPr>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7.5
29.8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7E442146-8CFB-459F-A4F3-E83C580D3223}"/>
            </a:ext>
          </a:extLst>
        </xdr:cNvPr>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6838AA39-8991-4E40-B604-33720FC1326A}"/>
            </a:ext>
          </a:extLst>
        </xdr:cNvPr>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65EB7CB3-82F0-40C0-94EA-15D35E846576}"/>
            </a:ext>
          </a:extLst>
        </xdr:cNvPr>
        <xdr:cNvSpPr/>
      </xdr:nvSpPr>
      <xdr:spPr>
        <a:xfrm>
          <a:off x="6329680" y="1676400"/>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CF7818A8-298A-47E7-B56B-8C258F40E96E}"/>
            </a:ext>
          </a:extLst>
        </xdr:cNvPr>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2DF80292-4B3E-4061-8434-9075D13D5771}"/>
            </a:ext>
          </a:extLst>
        </xdr:cNvPr>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57E160F5-7648-4217-948A-D6A013758536}"/>
            </a:ext>
          </a:extLst>
        </xdr:cNvPr>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C6A2E1F8-E17A-4200-B675-79D37116A53E}"/>
            </a:ext>
          </a:extLst>
        </xdr:cNvPr>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18A0E6D4-C0B5-4DA5-AC4F-CEB2B3FD908D}"/>
            </a:ext>
          </a:extLst>
        </xdr:cNvPr>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BDEE05EC-10F7-476F-88F7-EA21096FBDB8}"/>
            </a:ext>
          </a:extLst>
        </xdr:cNvPr>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798DBE90-FDF1-4D50-822B-09957470D519}"/>
            </a:ext>
          </a:extLst>
        </xdr:cNvPr>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FAD61EF4-76F5-490F-8612-843C61A59F4C}"/>
            </a:ext>
          </a:extLst>
        </xdr:cNvPr>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AA23AAE6-DF61-47CD-A036-AF41983DCFED}"/>
            </a:ext>
          </a:extLst>
        </xdr:cNvPr>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EB45E043-25D5-4680-BEC1-DAC8E509E601}"/>
            </a:ext>
          </a:extLst>
        </xdr:cNvPr>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E451CE0D-4D67-4109-A986-D1DD11FFFA58}"/>
            </a:ext>
          </a:extLst>
        </xdr:cNvPr>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DD342686-E4C3-4A88-B5EB-CED9F7C4BA0D}"/>
            </a:ext>
          </a:extLst>
        </xdr:cNvPr>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6F1B9B42-49F1-4D9B-94A0-02330C75C40E}"/>
            </a:ext>
          </a:extLst>
        </xdr:cNvPr>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9F7C3F43-CB28-4CBD-A4D1-8C20F7AB7BF4}"/>
            </a:ext>
          </a:extLst>
        </xdr:cNvPr>
        <xdr:cNvSpPr txBox="1"/>
      </xdr:nvSpPr>
      <xdr:spPr>
        <a:xfrm>
          <a:off x="629920" y="33528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644825BE-27F6-4AFD-B3B3-D88E7E78BCAC}"/>
            </a:ext>
          </a:extLst>
        </xdr:cNvPr>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387FD401-A016-41BA-B166-E8BBA0A855FB}"/>
            </a:ext>
          </a:extLst>
        </xdr:cNvPr>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95061859-A27A-4DFF-8395-DE0990820620}"/>
            </a:ext>
          </a:extLst>
        </xdr:cNvPr>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2BCB2823-A3C1-4066-A366-EDF72F56AD73}"/>
            </a:ext>
          </a:extLst>
        </xdr:cNvPr>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1FD5D541-0697-41B8-A2CF-CBD5F8AA1FD7}"/>
            </a:ext>
          </a:extLst>
        </xdr:cNvPr>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6E4CC1C-BF67-4E6F-BCB2-C5C890C40ECC}"/>
            </a:ext>
          </a:extLst>
        </xdr:cNvPr>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2231B235-0FD2-44DF-96B4-61BC2F9B6DB7}"/>
            </a:ext>
          </a:extLst>
        </xdr:cNvPr>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8CAE83B7-19D7-4076-90CF-948F72AB33F6}"/>
            </a:ext>
          </a:extLst>
        </xdr:cNvPr>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C724A10E-C1F9-4608-9816-48D1A5790D4A}"/>
            </a:ext>
          </a:extLst>
        </xdr:cNvPr>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53A494C4-5770-4409-90CE-16A8F8601C5D}"/>
            </a:ext>
          </a:extLst>
        </xdr:cNvPr>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EC7EA313-8AA9-40F0-9305-0AB4B89F8C7B}"/>
            </a:ext>
          </a:extLst>
        </xdr:cNvPr>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5950B87C-4795-4A9C-AC11-546C367E839D}"/>
            </a:ext>
          </a:extLst>
        </xdr:cNvPr>
        <xdr:cNvSpPr txBox="1"/>
      </xdr:nvSpPr>
      <xdr:spPr>
        <a:xfrm>
          <a:off x="27196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BD98E379-441C-4365-8004-022FD06310DF}"/>
            </a:ext>
          </a:extLst>
        </xdr:cNvPr>
        <xdr:cNvCxnSpPr/>
      </xdr:nvCxnSpPr>
      <xdr:spPr>
        <a:xfrm>
          <a:off x="670560" y="713340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48A95C0C-8FDB-45F0-B901-6A309446349D}"/>
            </a:ext>
          </a:extLst>
        </xdr:cNvPr>
        <xdr:cNvSpPr txBox="1"/>
      </xdr:nvSpPr>
      <xdr:spPr>
        <a:xfrm>
          <a:off x="27196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06063300-9F82-4C54-A6D6-5C8FB2D367AA}"/>
            </a:ext>
          </a:extLst>
        </xdr:cNvPr>
        <xdr:cNvCxnSpPr/>
      </xdr:nvCxnSpPr>
      <xdr:spPr>
        <a:xfrm>
          <a:off x="670560" y="681445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4D7A309F-36D9-4B59-B90A-5ED602DB31D0}"/>
            </a:ext>
          </a:extLst>
        </xdr:cNvPr>
        <xdr:cNvSpPr txBox="1"/>
      </xdr:nvSpPr>
      <xdr:spPr>
        <a:xfrm>
          <a:off x="33608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4AE9B895-5CF5-4DC5-92CB-C265891F4E71}"/>
            </a:ext>
          </a:extLst>
        </xdr:cNvPr>
        <xdr:cNvCxnSpPr/>
      </xdr:nvCxnSpPr>
      <xdr:spPr>
        <a:xfrm>
          <a:off x="670560" y="649550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32B848A6-34C9-4D72-93B6-94837FF560D9}"/>
            </a:ext>
          </a:extLst>
        </xdr:cNvPr>
        <xdr:cNvSpPr txBox="1"/>
      </xdr:nvSpPr>
      <xdr:spPr>
        <a:xfrm>
          <a:off x="33608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6FBD567E-9993-4C83-84E2-CC459AD22FEA}"/>
            </a:ext>
          </a:extLst>
        </xdr:cNvPr>
        <xdr:cNvCxnSpPr/>
      </xdr:nvCxnSpPr>
      <xdr:spPr>
        <a:xfrm>
          <a:off x="670560" y="617655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BE356883-ADA2-4E07-893F-3B449A665366}"/>
            </a:ext>
          </a:extLst>
        </xdr:cNvPr>
        <xdr:cNvSpPr txBox="1"/>
      </xdr:nvSpPr>
      <xdr:spPr>
        <a:xfrm>
          <a:off x="33608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A12D5F85-1647-4B53-9572-936244CE9EB7}"/>
            </a:ext>
          </a:extLst>
        </xdr:cNvPr>
        <xdr:cNvCxnSpPr/>
      </xdr:nvCxnSpPr>
      <xdr:spPr>
        <a:xfrm>
          <a:off x="670560" y="585760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596AA708-DA41-44D0-923D-08A7ED68FCA1}"/>
            </a:ext>
          </a:extLst>
        </xdr:cNvPr>
        <xdr:cNvSpPr txBox="1"/>
      </xdr:nvSpPr>
      <xdr:spPr>
        <a:xfrm>
          <a:off x="33608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EAEB2DC6-B231-4D60-9BD3-A4C393B25F5C}"/>
            </a:ext>
          </a:extLst>
        </xdr:cNvPr>
        <xdr:cNvCxnSpPr/>
      </xdr:nvCxnSpPr>
      <xdr:spPr>
        <a:xfrm>
          <a:off x="670560" y="553484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375BFC5A-1435-4B5C-83AE-CA61DBAD1D11}"/>
            </a:ext>
          </a:extLst>
        </xdr:cNvPr>
        <xdr:cNvSpPr txBox="1"/>
      </xdr:nvSpPr>
      <xdr:spPr>
        <a:xfrm>
          <a:off x="377341" y="539642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BCF2AE59-A8E0-4169-A804-149FAB85E542}"/>
            </a:ext>
          </a:extLst>
        </xdr:cNvPr>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a:extLst>
            <a:ext uri="{FF2B5EF4-FFF2-40B4-BE49-F238E27FC236}">
              <a16:creationId xmlns:a16="http://schemas.microsoft.com/office/drawing/2014/main" id="{0B56EB97-8D03-44A2-9828-F9BCB30F0320}"/>
            </a:ext>
          </a:extLst>
        </xdr:cNvPr>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33746</xdr:rowOff>
    </xdr:from>
    <xdr:to>
      <xdr:col>24</xdr:col>
      <xdr:colOff>62865</xdr:colOff>
      <xdr:row>41</xdr:row>
      <xdr:rowOff>63137</xdr:rowOff>
    </xdr:to>
    <xdr:cxnSp macro="">
      <xdr:nvCxnSpPr>
        <xdr:cNvPr id="58" name="直線コネクタ 57">
          <a:extLst>
            <a:ext uri="{FF2B5EF4-FFF2-40B4-BE49-F238E27FC236}">
              <a16:creationId xmlns:a16="http://schemas.microsoft.com/office/drawing/2014/main" id="{399EC021-7AFB-442B-8222-A28A33E29101}"/>
            </a:ext>
          </a:extLst>
        </xdr:cNvPr>
        <xdr:cNvCxnSpPr/>
      </xdr:nvCxnSpPr>
      <xdr:spPr>
        <a:xfrm flipV="1">
          <a:off x="4086225" y="5733506"/>
          <a:ext cx="0" cy="12028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66964</xdr:rowOff>
    </xdr:from>
    <xdr:ext cx="405111" cy="259045"/>
    <xdr:sp macro="" textlink="">
      <xdr:nvSpPr>
        <xdr:cNvPr id="59" name="【道路】&#10;有形固定資産減価償却率最小値テキスト">
          <a:extLst>
            <a:ext uri="{FF2B5EF4-FFF2-40B4-BE49-F238E27FC236}">
              <a16:creationId xmlns:a16="http://schemas.microsoft.com/office/drawing/2014/main" id="{227DABF7-107A-4557-B53B-26D13D1FF485}"/>
            </a:ext>
          </a:extLst>
        </xdr:cNvPr>
        <xdr:cNvSpPr txBox="1"/>
      </xdr:nvSpPr>
      <xdr:spPr>
        <a:xfrm>
          <a:off x="4124960" y="69402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63137</xdr:rowOff>
    </xdr:from>
    <xdr:to>
      <xdr:col>24</xdr:col>
      <xdr:colOff>152400</xdr:colOff>
      <xdr:row>41</xdr:row>
      <xdr:rowOff>63137</xdr:rowOff>
    </xdr:to>
    <xdr:cxnSp macro="">
      <xdr:nvCxnSpPr>
        <xdr:cNvPr id="60" name="直線コネクタ 59">
          <a:extLst>
            <a:ext uri="{FF2B5EF4-FFF2-40B4-BE49-F238E27FC236}">
              <a16:creationId xmlns:a16="http://schemas.microsoft.com/office/drawing/2014/main" id="{8956955E-FEE9-43A7-ADF5-7881BC64B4A0}"/>
            </a:ext>
          </a:extLst>
        </xdr:cNvPr>
        <xdr:cNvCxnSpPr/>
      </xdr:nvCxnSpPr>
      <xdr:spPr>
        <a:xfrm>
          <a:off x="4020820" y="693637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151873</xdr:rowOff>
    </xdr:from>
    <xdr:ext cx="405111" cy="259045"/>
    <xdr:sp macro="" textlink="">
      <xdr:nvSpPr>
        <xdr:cNvPr id="61" name="【道路】&#10;有形固定資産減価償却率最大値テキスト">
          <a:extLst>
            <a:ext uri="{FF2B5EF4-FFF2-40B4-BE49-F238E27FC236}">
              <a16:creationId xmlns:a16="http://schemas.microsoft.com/office/drawing/2014/main" id="{BA5BAE63-049A-44F8-89E6-B0831170CC43}"/>
            </a:ext>
          </a:extLst>
        </xdr:cNvPr>
        <xdr:cNvSpPr txBox="1"/>
      </xdr:nvSpPr>
      <xdr:spPr>
        <a:xfrm>
          <a:off x="4124960" y="5516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33746</xdr:rowOff>
    </xdr:from>
    <xdr:to>
      <xdr:col>24</xdr:col>
      <xdr:colOff>152400</xdr:colOff>
      <xdr:row>34</xdr:row>
      <xdr:rowOff>33746</xdr:rowOff>
    </xdr:to>
    <xdr:cxnSp macro="">
      <xdr:nvCxnSpPr>
        <xdr:cNvPr id="62" name="直線コネクタ 61">
          <a:extLst>
            <a:ext uri="{FF2B5EF4-FFF2-40B4-BE49-F238E27FC236}">
              <a16:creationId xmlns:a16="http://schemas.microsoft.com/office/drawing/2014/main" id="{69088EBE-D06B-4478-872F-71AB4A9E0A72}"/>
            </a:ext>
          </a:extLst>
        </xdr:cNvPr>
        <xdr:cNvCxnSpPr/>
      </xdr:nvCxnSpPr>
      <xdr:spPr>
        <a:xfrm>
          <a:off x="4020820" y="573350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18886</xdr:rowOff>
    </xdr:from>
    <xdr:ext cx="405111" cy="259045"/>
    <xdr:sp macro="" textlink="">
      <xdr:nvSpPr>
        <xdr:cNvPr id="63" name="【道路】&#10;有形固定資産減価償却率平均値テキスト">
          <a:extLst>
            <a:ext uri="{FF2B5EF4-FFF2-40B4-BE49-F238E27FC236}">
              <a16:creationId xmlns:a16="http://schemas.microsoft.com/office/drawing/2014/main" id="{1B481D08-464B-46F7-8E51-9E41ED91A791}"/>
            </a:ext>
          </a:extLst>
        </xdr:cNvPr>
        <xdr:cNvSpPr txBox="1"/>
      </xdr:nvSpPr>
      <xdr:spPr>
        <a:xfrm>
          <a:off x="4124960" y="638920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167459</xdr:rowOff>
    </xdr:from>
    <xdr:to>
      <xdr:col>24</xdr:col>
      <xdr:colOff>114300</xdr:colOff>
      <xdr:row>39</xdr:row>
      <xdr:rowOff>97609</xdr:rowOff>
    </xdr:to>
    <xdr:sp macro="" textlink="">
      <xdr:nvSpPr>
        <xdr:cNvPr id="64" name="フローチャート: 判断 63">
          <a:extLst>
            <a:ext uri="{FF2B5EF4-FFF2-40B4-BE49-F238E27FC236}">
              <a16:creationId xmlns:a16="http://schemas.microsoft.com/office/drawing/2014/main" id="{6DC9D33C-00BE-4D7C-9EF5-BB5A6A0063B5}"/>
            </a:ext>
          </a:extLst>
        </xdr:cNvPr>
        <xdr:cNvSpPr/>
      </xdr:nvSpPr>
      <xdr:spPr>
        <a:xfrm>
          <a:off x="4036060" y="653777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138067</xdr:rowOff>
    </xdr:from>
    <xdr:to>
      <xdr:col>20</xdr:col>
      <xdr:colOff>38100</xdr:colOff>
      <xdr:row>39</xdr:row>
      <xdr:rowOff>68217</xdr:rowOff>
    </xdr:to>
    <xdr:sp macro="" textlink="">
      <xdr:nvSpPr>
        <xdr:cNvPr id="65" name="フローチャート: 判断 64">
          <a:extLst>
            <a:ext uri="{FF2B5EF4-FFF2-40B4-BE49-F238E27FC236}">
              <a16:creationId xmlns:a16="http://schemas.microsoft.com/office/drawing/2014/main" id="{84F745FE-571C-4934-8482-28E85E84BDFF}"/>
            </a:ext>
          </a:extLst>
        </xdr:cNvPr>
        <xdr:cNvSpPr/>
      </xdr:nvSpPr>
      <xdr:spPr>
        <a:xfrm>
          <a:off x="3312160" y="650838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90715</xdr:rowOff>
    </xdr:from>
    <xdr:to>
      <xdr:col>15</xdr:col>
      <xdr:colOff>101600</xdr:colOff>
      <xdr:row>39</xdr:row>
      <xdr:rowOff>20865</xdr:rowOff>
    </xdr:to>
    <xdr:sp macro="" textlink="">
      <xdr:nvSpPr>
        <xdr:cNvPr id="66" name="フローチャート: 判断 65">
          <a:extLst>
            <a:ext uri="{FF2B5EF4-FFF2-40B4-BE49-F238E27FC236}">
              <a16:creationId xmlns:a16="http://schemas.microsoft.com/office/drawing/2014/main" id="{61097CB6-127C-43FE-B008-0EF4C6BE1B76}"/>
            </a:ext>
          </a:extLst>
        </xdr:cNvPr>
        <xdr:cNvSpPr/>
      </xdr:nvSpPr>
      <xdr:spPr>
        <a:xfrm>
          <a:off x="2514600" y="646103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66222</xdr:rowOff>
    </xdr:from>
    <xdr:to>
      <xdr:col>10</xdr:col>
      <xdr:colOff>165100</xdr:colOff>
      <xdr:row>38</xdr:row>
      <xdr:rowOff>167822</xdr:rowOff>
    </xdr:to>
    <xdr:sp macro="" textlink="">
      <xdr:nvSpPr>
        <xdr:cNvPr id="67" name="フローチャート: 判断 66">
          <a:extLst>
            <a:ext uri="{FF2B5EF4-FFF2-40B4-BE49-F238E27FC236}">
              <a16:creationId xmlns:a16="http://schemas.microsoft.com/office/drawing/2014/main" id="{B1379E12-CD14-4B06-82C4-93C55E9A14BA}"/>
            </a:ext>
          </a:extLst>
        </xdr:cNvPr>
        <xdr:cNvSpPr/>
      </xdr:nvSpPr>
      <xdr:spPr>
        <a:xfrm>
          <a:off x="1739900" y="6436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46627</xdr:rowOff>
    </xdr:from>
    <xdr:to>
      <xdr:col>6</xdr:col>
      <xdr:colOff>38100</xdr:colOff>
      <xdr:row>38</xdr:row>
      <xdr:rowOff>148227</xdr:rowOff>
    </xdr:to>
    <xdr:sp macro="" textlink="">
      <xdr:nvSpPr>
        <xdr:cNvPr id="68" name="フローチャート: 判断 67">
          <a:extLst>
            <a:ext uri="{FF2B5EF4-FFF2-40B4-BE49-F238E27FC236}">
              <a16:creationId xmlns:a16="http://schemas.microsoft.com/office/drawing/2014/main" id="{9830C7E8-9163-47C9-95DB-6E0A2C681373}"/>
            </a:ext>
          </a:extLst>
        </xdr:cNvPr>
        <xdr:cNvSpPr/>
      </xdr:nvSpPr>
      <xdr:spPr>
        <a:xfrm>
          <a:off x="965200" y="641694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E5230005-7D95-45A5-9925-D05A92FA38FC}"/>
            </a:ext>
          </a:extLst>
        </xdr:cNvPr>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F4599C9C-7C00-4480-B451-45B98A3748CE}"/>
            </a:ext>
          </a:extLst>
        </xdr:cNvPr>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6580B4BD-498E-4C54-A996-64E4E6092DD2}"/>
            </a:ext>
          </a:extLst>
        </xdr:cNvPr>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490D447A-0611-4D04-8B08-3FDF10CE5994}"/>
            </a:ext>
          </a:extLst>
        </xdr:cNvPr>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AEA2B28A-403D-4E90-80E9-78D372F71068}"/>
            </a:ext>
          </a:extLst>
        </xdr:cNvPr>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41</xdr:row>
      <xdr:rowOff>12337</xdr:rowOff>
    </xdr:from>
    <xdr:to>
      <xdr:col>24</xdr:col>
      <xdr:colOff>114300</xdr:colOff>
      <xdr:row>41</xdr:row>
      <xdr:rowOff>113937</xdr:rowOff>
    </xdr:to>
    <xdr:sp macro="" textlink="">
      <xdr:nvSpPr>
        <xdr:cNvPr id="74" name="楕円 73">
          <a:extLst>
            <a:ext uri="{FF2B5EF4-FFF2-40B4-BE49-F238E27FC236}">
              <a16:creationId xmlns:a16="http://schemas.microsoft.com/office/drawing/2014/main" id="{D235AE63-2F8F-4B7A-83A8-AB73CB9298C0}"/>
            </a:ext>
          </a:extLst>
        </xdr:cNvPr>
        <xdr:cNvSpPr/>
      </xdr:nvSpPr>
      <xdr:spPr>
        <a:xfrm>
          <a:off x="4036060" y="6885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40</xdr:row>
      <xdr:rowOff>98714</xdr:rowOff>
    </xdr:from>
    <xdr:ext cx="405111" cy="259045"/>
    <xdr:sp macro="" textlink="">
      <xdr:nvSpPr>
        <xdr:cNvPr id="75" name="【道路】&#10;有形固定資産減価償却率該当値テキスト">
          <a:extLst>
            <a:ext uri="{FF2B5EF4-FFF2-40B4-BE49-F238E27FC236}">
              <a16:creationId xmlns:a16="http://schemas.microsoft.com/office/drawing/2014/main" id="{F46651AB-9D3E-4B1F-B226-8A26885D269F}"/>
            </a:ext>
          </a:extLst>
        </xdr:cNvPr>
        <xdr:cNvSpPr txBox="1"/>
      </xdr:nvSpPr>
      <xdr:spPr>
        <a:xfrm>
          <a:off x="4124960" y="6804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41</xdr:row>
      <xdr:rowOff>4173</xdr:rowOff>
    </xdr:from>
    <xdr:to>
      <xdr:col>20</xdr:col>
      <xdr:colOff>38100</xdr:colOff>
      <xdr:row>41</xdr:row>
      <xdr:rowOff>105773</xdr:rowOff>
    </xdr:to>
    <xdr:sp macro="" textlink="">
      <xdr:nvSpPr>
        <xdr:cNvPr id="76" name="楕円 75">
          <a:extLst>
            <a:ext uri="{FF2B5EF4-FFF2-40B4-BE49-F238E27FC236}">
              <a16:creationId xmlns:a16="http://schemas.microsoft.com/office/drawing/2014/main" id="{865D99CB-B435-4741-ACEC-2A6C20F1DA47}"/>
            </a:ext>
          </a:extLst>
        </xdr:cNvPr>
        <xdr:cNvSpPr/>
      </xdr:nvSpPr>
      <xdr:spPr>
        <a:xfrm>
          <a:off x="3312160" y="687741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41</xdr:row>
      <xdr:rowOff>54973</xdr:rowOff>
    </xdr:from>
    <xdr:to>
      <xdr:col>24</xdr:col>
      <xdr:colOff>63500</xdr:colOff>
      <xdr:row>41</xdr:row>
      <xdr:rowOff>63137</xdr:rowOff>
    </xdr:to>
    <xdr:cxnSp macro="">
      <xdr:nvCxnSpPr>
        <xdr:cNvPr id="77" name="直線コネクタ 76">
          <a:extLst>
            <a:ext uri="{FF2B5EF4-FFF2-40B4-BE49-F238E27FC236}">
              <a16:creationId xmlns:a16="http://schemas.microsoft.com/office/drawing/2014/main" id="{06BD4CFA-EB28-4434-AC25-25A88C79D9CB}"/>
            </a:ext>
          </a:extLst>
        </xdr:cNvPr>
        <xdr:cNvCxnSpPr/>
      </xdr:nvCxnSpPr>
      <xdr:spPr>
        <a:xfrm>
          <a:off x="3355340" y="6928213"/>
          <a:ext cx="73152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41</xdr:row>
      <xdr:rowOff>20501</xdr:rowOff>
    </xdr:from>
    <xdr:to>
      <xdr:col>15</xdr:col>
      <xdr:colOff>101600</xdr:colOff>
      <xdr:row>41</xdr:row>
      <xdr:rowOff>122101</xdr:rowOff>
    </xdr:to>
    <xdr:sp macro="" textlink="">
      <xdr:nvSpPr>
        <xdr:cNvPr id="78" name="楕円 77">
          <a:extLst>
            <a:ext uri="{FF2B5EF4-FFF2-40B4-BE49-F238E27FC236}">
              <a16:creationId xmlns:a16="http://schemas.microsoft.com/office/drawing/2014/main" id="{9748AD20-B8AD-4FAA-8EDB-3251BF753BCA}"/>
            </a:ext>
          </a:extLst>
        </xdr:cNvPr>
        <xdr:cNvSpPr/>
      </xdr:nvSpPr>
      <xdr:spPr>
        <a:xfrm>
          <a:off x="2514600" y="6893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41</xdr:row>
      <xdr:rowOff>54973</xdr:rowOff>
    </xdr:from>
    <xdr:to>
      <xdr:col>19</xdr:col>
      <xdr:colOff>177800</xdr:colOff>
      <xdr:row>41</xdr:row>
      <xdr:rowOff>71301</xdr:rowOff>
    </xdr:to>
    <xdr:cxnSp macro="">
      <xdr:nvCxnSpPr>
        <xdr:cNvPr id="79" name="直線コネクタ 78">
          <a:extLst>
            <a:ext uri="{FF2B5EF4-FFF2-40B4-BE49-F238E27FC236}">
              <a16:creationId xmlns:a16="http://schemas.microsoft.com/office/drawing/2014/main" id="{90DDD8F2-4558-4114-9ED3-4AFDD3679FAF}"/>
            </a:ext>
          </a:extLst>
        </xdr:cNvPr>
        <xdr:cNvCxnSpPr/>
      </xdr:nvCxnSpPr>
      <xdr:spPr>
        <a:xfrm flipV="1">
          <a:off x="2565400" y="6928213"/>
          <a:ext cx="78994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41</xdr:row>
      <xdr:rowOff>100512</xdr:rowOff>
    </xdr:from>
    <xdr:to>
      <xdr:col>10</xdr:col>
      <xdr:colOff>165100</xdr:colOff>
      <xdr:row>42</xdr:row>
      <xdr:rowOff>30662</xdr:rowOff>
    </xdr:to>
    <xdr:sp macro="" textlink="">
      <xdr:nvSpPr>
        <xdr:cNvPr id="80" name="楕円 79">
          <a:extLst>
            <a:ext uri="{FF2B5EF4-FFF2-40B4-BE49-F238E27FC236}">
              <a16:creationId xmlns:a16="http://schemas.microsoft.com/office/drawing/2014/main" id="{C1E5C92B-211D-451B-8E9C-2AA597FE6C31}"/>
            </a:ext>
          </a:extLst>
        </xdr:cNvPr>
        <xdr:cNvSpPr/>
      </xdr:nvSpPr>
      <xdr:spPr>
        <a:xfrm>
          <a:off x="1739900" y="697375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41</xdr:row>
      <xdr:rowOff>71301</xdr:rowOff>
    </xdr:from>
    <xdr:to>
      <xdr:col>15</xdr:col>
      <xdr:colOff>50800</xdr:colOff>
      <xdr:row>41</xdr:row>
      <xdr:rowOff>151312</xdr:rowOff>
    </xdr:to>
    <xdr:cxnSp macro="">
      <xdr:nvCxnSpPr>
        <xdr:cNvPr id="81" name="直線コネクタ 80">
          <a:extLst>
            <a:ext uri="{FF2B5EF4-FFF2-40B4-BE49-F238E27FC236}">
              <a16:creationId xmlns:a16="http://schemas.microsoft.com/office/drawing/2014/main" id="{D207DC40-3E70-4196-9B0E-5D1C04D3270E}"/>
            </a:ext>
          </a:extLst>
        </xdr:cNvPr>
        <xdr:cNvCxnSpPr/>
      </xdr:nvCxnSpPr>
      <xdr:spPr>
        <a:xfrm flipV="1">
          <a:off x="1790700" y="6944541"/>
          <a:ext cx="774700" cy="80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41</xdr:row>
      <xdr:rowOff>133169</xdr:rowOff>
    </xdr:from>
    <xdr:to>
      <xdr:col>6</xdr:col>
      <xdr:colOff>38100</xdr:colOff>
      <xdr:row>42</xdr:row>
      <xdr:rowOff>63319</xdr:rowOff>
    </xdr:to>
    <xdr:sp macro="" textlink="">
      <xdr:nvSpPr>
        <xdr:cNvPr id="82" name="楕円 81">
          <a:extLst>
            <a:ext uri="{FF2B5EF4-FFF2-40B4-BE49-F238E27FC236}">
              <a16:creationId xmlns:a16="http://schemas.microsoft.com/office/drawing/2014/main" id="{9E46E11D-4259-4D89-995F-899A3050966C}"/>
            </a:ext>
          </a:extLst>
        </xdr:cNvPr>
        <xdr:cNvSpPr/>
      </xdr:nvSpPr>
      <xdr:spPr>
        <a:xfrm>
          <a:off x="965200" y="700640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41</xdr:row>
      <xdr:rowOff>151312</xdr:rowOff>
    </xdr:from>
    <xdr:to>
      <xdr:col>10</xdr:col>
      <xdr:colOff>114300</xdr:colOff>
      <xdr:row>42</xdr:row>
      <xdr:rowOff>12519</xdr:rowOff>
    </xdr:to>
    <xdr:cxnSp macro="">
      <xdr:nvCxnSpPr>
        <xdr:cNvPr id="83" name="直線コネクタ 82">
          <a:extLst>
            <a:ext uri="{FF2B5EF4-FFF2-40B4-BE49-F238E27FC236}">
              <a16:creationId xmlns:a16="http://schemas.microsoft.com/office/drawing/2014/main" id="{33A325F8-DBD2-4C38-9FA9-B7F5872F2E16}"/>
            </a:ext>
          </a:extLst>
        </xdr:cNvPr>
        <xdr:cNvCxnSpPr/>
      </xdr:nvCxnSpPr>
      <xdr:spPr>
        <a:xfrm flipV="1">
          <a:off x="1008380" y="7024552"/>
          <a:ext cx="782320" cy="28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84744</xdr:rowOff>
    </xdr:from>
    <xdr:ext cx="405111" cy="259045"/>
    <xdr:sp macro="" textlink="">
      <xdr:nvSpPr>
        <xdr:cNvPr id="84" name="n_1aveValue【道路】&#10;有形固定資産減価償却率">
          <a:extLst>
            <a:ext uri="{FF2B5EF4-FFF2-40B4-BE49-F238E27FC236}">
              <a16:creationId xmlns:a16="http://schemas.microsoft.com/office/drawing/2014/main" id="{CD381F88-9D52-4045-B993-3AF5ACE2F5AC}"/>
            </a:ext>
          </a:extLst>
        </xdr:cNvPr>
        <xdr:cNvSpPr txBox="1"/>
      </xdr:nvSpPr>
      <xdr:spPr>
        <a:xfrm>
          <a:off x="3170564" y="62874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37391</xdr:rowOff>
    </xdr:from>
    <xdr:ext cx="405111" cy="259045"/>
    <xdr:sp macro="" textlink="">
      <xdr:nvSpPr>
        <xdr:cNvPr id="85" name="n_2aveValue【道路】&#10;有形固定資産減価償却率">
          <a:extLst>
            <a:ext uri="{FF2B5EF4-FFF2-40B4-BE49-F238E27FC236}">
              <a16:creationId xmlns:a16="http://schemas.microsoft.com/office/drawing/2014/main" id="{77B75822-0A6E-4CEB-BE24-62DAF0D80334}"/>
            </a:ext>
          </a:extLst>
        </xdr:cNvPr>
        <xdr:cNvSpPr txBox="1"/>
      </xdr:nvSpPr>
      <xdr:spPr>
        <a:xfrm>
          <a:off x="2385704" y="62400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12899</xdr:rowOff>
    </xdr:from>
    <xdr:ext cx="405111" cy="259045"/>
    <xdr:sp macro="" textlink="">
      <xdr:nvSpPr>
        <xdr:cNvPr id="86" name="n_3aveValue【道路】&#10;有形固定資産減価償却率">
          <a:extLst>
            <a:ext uri="{FF2B5EF4-FFF2-40B4-BE49-F238E27FC236}">
              <a16:creationId xmlns:a16="http://schemas.microsoft.com/office/drawing/2014/main" id="{495F95A0-3D48-4E93-A8EC-F56EA5546795}"/>
            </a:ext>
          </a:extLst>
        </xdr:cNvPr>
        <xdr:cNvSpPr txBox="1"/>
      </xdr:nvSpPr>
      <xdr:spPr>
        <a:xfrm>
          <a:off x="1611004" y="62155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164754</xdr:rowOff>
    </xdr:from>
    <xdr:ext cx="405111" cy="259045"/>
    <xdr:sp macro="" textlink="">
      <xdr:nvSpPr>
        <xdr:cNvPr id="87" name="n_4aveValue【道路】&#10;有形固定資産減価償却率">
          <a:extLst>
            <a:ext uri="{FF2B5EF4-FFF2-40B4-BE49-F238E27FC236}">
              <a16:creationId xmlns:a16="http://schemas.microsoft.com/office/drawing/2014/main" id="{C0937A09-5480-46FA-96A1-7EB9C246A974}"/>
            </a:ext>
          </a:extLst>
        </xdr:cNvPr>
        <xdr:cNvSpPr txBox="1"/>
      </xdr:nvSpPr>
      <xdr:spPr>
        <a:xfrm>
          <a:off x="836304" y="61997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41</xdr:row>
      <xdr:rowOff>96900</xdr:rowOff>
    </xdr:from>
    <xdr:ext cx="405111" cy="259045"/>
    <xdr:sp macro="" textlink="">
      <xdr:nvSpPr>
        <xdr:cNvPr id="88" name="n_1mainValue【道路】&#10;有形固定資産減価償却率">
          <a:extLst>
            <a:ext uri="{FF2B5EF4-FFF2-40B4-BE49-F238E27FC236}">
              <a16:creationId xmlns:a16="http://schemas.microsoft.com/office/drawing/2014/main" id="{E9C76D38-8683-4B46-9D0C-3A49AE2D35EB}"/>
            </a:ext>
          </a:extLst>
        </xdr:cNvPr>
        <xdr:cNvSpPr txBox="1"/>
      </xdr:nvSpPr>
      <xdr:spPr>
        <a:xfrm>
          <a:off x="3170564" y="6970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41</xdr:row>
      <xdr:rowOff>113228</xdr:rowOff>
    </xdr:from>
    <xdr:ext cx="405111" cy="259045"/>
    <xdr:sp macro="" textlink="">
      <xdr:nvSpPr>
        <xdr:cNvPr id="89" name="n_2mainValue【道路】&#10;有形固定資産減価償却率">
          <a:extLst>
            <a:ext uri="{FF2B5EF4-FFF2-40B4-BE49-F238E27FC236}">
              <a16:creationId xmlns:a16="http://schemas.microsoft.com/office/drawing/2014/main" id="{5CF4862D-A955-4B71-90AC-D8F10894763F}"/>
            </a:ext>
          </a:extLst>
        </xdr:cNvPr>
        <xdr:cNvSpPr txBox="1"/>
      </xdr:nvSpPr>
      <xdr:spPr>
        <a:xfrm>
          <a:off x="2385704" y="69864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42</xdr:row>
      <xdr:rowOff>21789</xdr:rowOff>
    </xdr:from>
    <xdr:ext cx="405111" cy="259045"/>
    <xdr:sp macro="" textlink="">
      <xdr:nvSpPr>
        <xdr:cNvPr id="90" name="n_3mainValue【道路】&#10;有形固定資産減価償却率">
          <a:extLst>
            <a:ext uri="{FF2B5EF4-FFF2-40B4-BE49-F238E27FC236}">
              <a16:creationId xmlns:a16="http://schemas.microsoft.com/office/drawing/2014/main" id="{81070A38-3796-4566-A0AD-801D31EB4B69}"/>
            </a:ext>
          </a:extLst>
        </xdr:cNvPr>
        <xdr:cNvSpPr txBox="1"/>
      </xdr:nvSpPr>
      <xdr:spPr>
        <a:xfrm>
          <a:off x="1611004" y="70626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42</xdr:row>
      <xdr:rowOff>54446</xdr:rowOff>
    </xdr:from>
    <xdr:ext cx="405111" cy="259045"/>
    <xdr:sp macro="" textlink="">
      <xdr:nvSpPr>
        <xdr:cNvPr id="91" name="n_4mainValue【道路】&#10;有形固定資産減価償却率">
          <a:extLst>
            <a:ext uri="{FF2B5EF4-FFF2-40B4-BE49-F238E27FC236}">
              <a16:creationId xmlns:a16="http://schemas.microsoft.com/office/drawing/2014/main" id="{62D1F1F1-7D3D-4ADE-AAF7-662E2093818D}"/>
            </a:ext>
          </a:extLst>
        </xdr:cNvPr>
        <xdr:cNvSpPr txBox="1"/>
      </xdr:nvSpPr>
      <xdr:spPr>
        <a:xfrm>
          <a:off x="836304" y="70953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734DB333-3050-4717-B9FC-632B76FF89F8}"/>
            </a:ext>
          </a:extLst>
        </xdr:cNvPr>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0B9C6038-E9EB-4126-B6D5-A5180B6E36BF}"/>
            </a:ext>
          </a:extLst>
        </xdr:cNvPr>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B6536AD0-5707-4C20-8820-E7E989BD1191}"/>
            </a:ext>
          </a:extLst>
        </xdr:cNvPr>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F7FD9538-1385-43B0-8B7B-EDCF2D8A0B24}"/>
            </a:ext>
          </a:extLst>
        </xdr:cNvPr>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DEB13731-4CD9-4AC8-B542-F4B654C49054}"/>
            </a:ext>
          </a:extLst>
        </xdr:cNvPr>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3B175236-696D-4E5B-8A57-B156CBA8CC99}"/>
            </a:ext>
          </a:extLst>
        </xdr:cNvPr>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8FB0852C-E781-48AB-893C-DE98B51716F8}"/>
            </a:ext>
          </a:extLst>
        </xdr:cNvPr>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6B8FF138-4DCF-4127-9AED-62CEF54ABB8F}"/>
            </a:ext>
          </a:extLst>
        </xdr:cNvPr>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a:extLst>
            <a:ext uri="{FF2B5EF4-FFF2-40B4-BE49-F238E27FC236}">
              <a16:creationId xmlns:a16="http://schemas.microsoft.com/office/drawing/2014/main" id="{5922900A-9A54-41EF-B89C-B29C498201D3}"/>
            </a:ext>
          </a:extLst>
        </xdr:cNvPr>
        <xdr:cNvSpPr txBox="1"/>
      </xdr:nvSpPr>
      <xdr:spPr>
        <a:xfrm>
          <a:off x="5788660" y="50292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7F200CCD-2FE0-456A-945E-A2FBC560A9F2}"/>
            </a:ext>
          </a:extLst>
        </xdr:cNvPr>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2" name="直線コネクタ 101">
          <a:extLst>
            <a:ext uri="{FF2B5EF4-FFF2-40B4-BE49-F238E27FC236}">
              <a16:creationId xmlns:a16="http://schemas.microsoft.com/office/drawing/2014/main" id="{64754917-A356-4710-9722-A59FAB5E22EA}"/>
            </a:ext>
          </a:extLst>
        </xdr:cNvPr>
        <xdr:cNvCxnSpPr/>
      </xdr:nvCxnSpPr>
      <xdr:spPr>
        <a:xfrm>
          <a:off x="5826760" y="70065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3" name="テキスト ボックス 102">
          <a:extLst>
            <a:ext uri="{FF2B5EF4-FFF2-40B4-BE49-F238E27FC236}">
              <a16:creationId xmlns:a16="http://schemas.microsoft.com/office/drawing/2014/main" id="{58DE0420-09A4-4CD9-AA4E-A73CE1DD43EE}"/>
            </a:ext>
          </a:extLst>
        </xdr:cNvPr>
        <xdr:cNvSpPr txBox="1"/>
      </xdr:nvSpPr>
      <xdr:spPr>
        <a:xfrm>
          <a:off x="5405301" y="686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4" name="直線コネクタ 103">
          <a:extLst>
            <a:ext uri="{FF2B5EF4-FFF2-40B4-BE49-F238E27FC236}">
              <a16:creationId xmlns:a16="http://schemas.microsoft.com/office/drawing/2014/main" id="{7A6FE7E2-F450-444E-9A43-3DE5766D41FD}"/>
            </a:ext>
          </a:extLst>
        </xdr:cNvPr>
        <xdr:cNvCxnSpPr/>
      </xdr:nvCxnSpPr>
      <xdr:spPr>
        <a:xfrm>
          <a:off x="5826760" y="655701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105" name="テキスト ボックス 104">
          <a:extLst>
            <a:ext uri="{FF2B5EF4-FFF2-40B4-BE49-F238E27FC236}">
              <a16:creationId xmlns:a16="http://schemas.microsoft.com/office/drawing/2014/main" id="{5D41E99A-6A8A-4CF6-8084-DC6A45287205}"/>
            </a:ext>
          </a:extLst>
        </xdr:cNvPr>
        <xdr:cNvSpPr txBox="1"/>
      </xdr:nvSpPr>
      <xdr:spPr>
        <a:xfrm>
          <a:off x="5364041" y="641859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6" name="直線コネクタ 105">
          <a:extLst>
            <a:ext uri="{FF2B5EF4-FFF2-40B4-BE49-F238E27FC236}">
              <a16:creationId xmlns:a16="http://schemas.microsoft.com/office/drawing/2014/main" id="{0AAC5C7A-16A3-4789-ACB7-CC837F65DAA7}"/>
            </a:ext>
          </a:extLst>
        </xdr:cNvPr>
        <xdr:cNvCxnSpPr/>
      </xdr:nvCxnSpPr>
      <xdr:spPr>
        <a:xfrm>
          <a:off x="5826760" y="61112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105427</xdr:rowOff>
    </xdr:from>
    <xdr:ext cx="531299" cy="259045"/>
    <xdr:sp macro="" textlink="">
      <xdr:nvSpPr>
        <xdr:cNvPr id="107" name="テキスト ボックス 106">
          <a:extLst>
            <a:ext uri="{FF2B5EF4-FFF2-40B4-BE49-F238E27FC236}">
              <a16:creationId xmlns:a16="http://schemas.microsoft.com/office/drawing/2014/main" id="{8D67400B-D315-4E6A-A18E-B2B1268B0C85}"/>
            </a:ext>
          </a:extLst>
        </xdr:cNvPr>
        <xdr:cNvSpPr txBox="1"/>
      </xdr:nvSpPr>
      <xdr:spPr>
        <a:xfrm>
          <a:off x="5364041" y="59728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8" name="直線コネクタ 107">
          <a:extLst>
            <a:ext uri="{FF2B5EF4-FFF2-40B4-BE49-F238E27FC236}">
              <a16:creationId xmlns:a16="http://schemas.microsoft.com/office/drawing/2014/main" id="{F0F1D692-664C-4A0B-B38E-F4C9A0F398C1}"/>
            </a:ext>
          </a:extLst>
        </xdr:cNvPr>
        <xdr:cNvCxnSpPr/>
      </xdr:nvCxnSpPr>
      <xdr:spPr>
        <a:xfrm>
          <a:off x="5826760" y="56654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162577</xdr:rowOff>
    </xdr:from>
    <xdr:ext cx="531299" cy="259045"/>
    <xdr:sp macro="" textlink="">
      <xdr:nvSpPr>
        <xdr:cNvPr id="109" name="テキスト ボックス 108">
          <a:extLst>
            <a:ext uri="{FF2B5EF4-FFF2-40B4-BE49-F238E27FC236}">
              <a16:creationId xmlns:a16="http://schemas.microsoft.com/office/drawing/2014/main" id="{656888F0-D2EB-4595-B228-6C6037ACC281}"/>
            </a:ext>
          </a:extLst>
        </xdr:cNvPr>
        <xdr:cNvSpPr txBox="1"/>
      </xdr:nvSpPr>
      <xdr:spPr>
        <a:xfrm>
          <a:off x="5364041" y="552705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a:extLst>
            <a:ext uri="{FF2B5EF4-FFF2-40B4-BE49-F238E27FC236}">
              <a16:creationId xmlns:a16="http://schemas.microsoft.com/office/drawing/2014/main" id="{870BE19C-6F5E-41E8-8041-2E9764B14358}"/>
            </a:ext>
          </a:extLst>
        </xdr:cNvPr>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1" name="テキスト ボックス 110">
          <a:extLst>
            <a:ext uri="{FF2B5EF4-FFF2-40B4-BE49-F238E27FC236}">
              <a16:creationId xmlns:a16="http://schemas.microsoft.com/office/drawing/2014/main" id="{EBBCA9C2-54D4-402A-B464-FC6210C96FAF}"/>
            </a:ext>
          </a:extLst>
        </xdr:cNvPr>
        <xdr:cNvSpPr txBox="1"/>
      </xdr:nvSpPr>
      <xdr:spPr>
        <a:xfrm>
          <a:off x="5364041" y="50774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道路】&#10;一人当たり延長グラフ枠">
          <a:extLst>
            <a:ext uri="{FF2B5EF4-FFF2-40B4-BE49-F238E27FC236}">
              <a16:creationId xmlns:a16="http://schemas.microsoft.com/office/drawing/2014/main" id="{4F86D4BF-A1AF-4703-A55C-46F5C38DE901}"/>
            </a:ext>
          </a:extLst>
        </xdr:cNvPr>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112502</xdr:rowOff>
    </xdr:from>
    <xdr:to>
      <xdr:col>54</xdr:col>
      <xdr:colOff>189865</xdr:colOff>
      <xdr:row>41</xdr:row>
      <xdr:rowOff>93802</xdr:rowOff>
    </xdr:to>
    <xdr:cxnSp macro="">
      <xdr:nvCxnSpPr>
        <xdr:cNvPr id="113" name="直線コネクタ 112">
          <a:extLst>
            <a:ext uri="{FF2B5EF4-FFF2-40B4-BE49-F238E27FC236}">
              <a16:creationId xmlns:a16="http://schemas.microsoft.com/office/drawing/2014/main" id="{BD8B0621-8F95-4D15-B8BA-157860EA4DE7}"/>
            </a:ext>
          </a:extLst>
        </xdr:cNvPr>
        <xdr:cNvCxnSpPr/>
      </xdr:nvCxnSpPr>
      <xdr:spPr>
        <a:xfrm flipV="1">
          <a:off x="9219565" y="5812262"/>
          <a:ext cx="0" cy="1154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97629</xdr:rowOff>
    </xdr:from>
    <xdr:ext cx="469744" cy="259045"/>
    <xdr:sp macro="" textlink="">
      <xdr:nvSpPr>
        <xdr:cNvPr id="114" name="【道路】&#10;一人当たり延長最小値テキスト">
          <a:extLst>
            <a:ext uri="{FF2B5EF4-FFF2-40B4-BE49-F238E27FC236}">
              <a16:creationId xmlns:a16="http://schemas.microsoft.com/office/drawing/2014/main" id="{99B8B3AD-474F-4472-94A5-9D355341D2CC}"/>
            </a:ext>
          </a:extLst>
        </xdr:cNvPr>
        <xdr:cNvSpPr txBox="1"/>
      </xdr:nvSpPr>
      <xdr:spPr>
        <a:xfrm>
          <a:off x="9258300" y="6970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93802</xdr:rowOff>
    </xdr:from>
    <xdr:to>
      <xdr:col>55</xdr:col>
      <xdr:colOff>88900</xdr:colOff>
      <xdr:row>41</xdr:row>
      <xdr:rowOff>93802</xdr:rowOff>
    </xdr:to>
    <xdr:cxnSp macro="">
      <xdr:nvCxnSpPr>
        <xdr:cNvPr id="115" name="直線コネクタ 114">
          <a:extLst>
            <a:ext uri="{FF2B5EF4-FFF2-40B4-BE49-F238E27FC236}">
              <a16:creationId xmlns:a16="http://schemas.microsoft.com/office/drawing/2014/main" id="{21D91984-EB8A-4127-8A0A-6C10B3B0F3E7}"/>
            </a:ext>
          </a:extLst>
        </xdr:cNvPr>
        <xdr:cNvCxnSpPr/>
      </xdr:nvCxnSpPr>
      <xdr:spPr>
        <a:xfrm>
          <a:off x="9154160" y="696704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59179</xdr:rowOff>
    </xdr:from>
    <xdr:ext cx="534377" cy="259045"/>
    <xdr:sp macro="" textlink="">
      <xdr:nvSpPr>
        <xdr:cNvPr id="116" name="【道路】&#10;一人当たり延長最大値テキスト">
          <a:extLst>
            <a:ext uri="{FF2B5EF4-FFF2-40B4-BE49-F238E27FC236}">
              <a16:creationId xmlns:a16="http://schemas.microsoft.com/office/drawing/2014/main" id="{39132B74-C5AA-4013-BE6E-1DA26B3078D0}"/>
            </a:ext>
          </a:extLst>
        </xdr:cNvPr>
        <xdr:cNvSpPr txBox="1"/>
      </xdr:nvSpPr>
      <xdr:spPr>
        <a:xfrm>
          <a:off x="9258300" y="5591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112502</xdr:rowOff>
    </xdr:from>
    <xdr:to>
      <xdr:col>55</xdr:col>
      <xdr:colOff>88900</xdr:colOff>
      <xdr:row>34</xdr:row>
      <xdr:rowOff>112502</xdr:rowOff>
    </xdr:to>
    <xdr:cxnSp macro="">
      <xdr:nvCxnSpPr>
        <xdr:cNvPr id="117" name="直線コネクタ 116">
          <a:extLst>
            <a:ext uri="{FF2B5EF4-FFF2-40B4-BE49-F238E27FC236}">
              <a16:creationId xmlns:a16="http://schemas.microsoft.com/office/drawing/2014/main" id="{D9E83814-F5E7-4AF9-BA32-3A4EE986D6C6}"/>
            </a:ext>
          </a:extLst>
        </xdr:cNvPr>
        <xdr:cNvCxnSpPr/>
      </xdr:nvCxnSpPr>
      <xdr:spPr>
        <a:xfrm>
          <a:off x="9154160" y="581226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87596</xdr:rowOff>
    </xdr:from>
    <xdr:ext cx="469744" cy="259045"/>
    <xdr:sp macro="" textlink="">
      <xdr:nvSpPr>
        <xdr:cNvPr id="118" name="【道路】&#10;一人当たり延長平均値テキスト">
          <a:extLst>
            <a:ext uri="{FF2B5EF4-FFF2-40B4-BE49-F238E27FC236}">
              <a16:creationId xmlns:a16="http://schemas.microsoft.com/office/drawing/2014/main" id="{838530E9-5AE8-44A4-A2B3-244D1CF9569A}"/>
            </a:ext>
          </a:extLst>
        </xdr:cNvPr>
        <xdr:cNvSpPr txBox="1"/>
      </xdr:nvSpPr>
      <xdr:spPr>
        <a:xfrm>
          <a:off x="9258300" y="66255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64719</xdr:rowOff>
    </xdr:from>
    <xdr:to>
      <xdr:col>55</xdr:col>
      <xdr:colOff>50800</xdr:colOff>
      <xdr:row>40</xdr:row>
      <xdr:rowOff>166319</xdr:rowOff>
    </xdr:to>
    <xdr:sp macro="" textlink="">
      <xdr:nvSpPr>
        <xdr:cNvPr id="119" name="フローチャート: 判断 118">
          <a:extLst>
            <a:ext uri="{FF2B5EF4-FFF2-40B4-BE49-F238E27FC236}">
              <a16:creationId xmlns:a16="http://schemas.microsoft.com/office/drawing/2014/main" id="{7435F5B2-C404-4E53-A4FF-D3E9BFDE60E4}"/>
            </a:ext>
          </a:extLst>
        </xdr:cNvPr>
        <xdr:cNvSpPr/>
      </xdr:nvSpPr>
      <xdr:spPr>
        <a:xfrm>
          <a:off x="9192260" y="6770319"/>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65314</xdr:rowOff>
    </xdr:from>
    <xdr:to>
      <xdr:col>50</xdr:col>
      <xdr:colOff>165100</xdr:colOff>
      <xdr:row>40</xdr:row>
      <xdr:rowOff>166914</xdr:rowOff>
    </xdr:to>
    <xdr:sp macro="" textlink="">
      <xdr:nvSpPr>
        <xdr:cNvPr id="120" name="フローチャート: 判断 119">
          <a:extLst>
            <a:ext uri="{FF2B5EF4-FFF2-40B4-BE49-F238E27FC236}">
              <a16:creationId xmlns:a16="http://schemas.microsoft.com/office/drawing/2014/main" id="{C7ACF5F8-88A6-4812-A57C-0EB0D3780022}"/>
            </a:ext>
          </a:extLst>
        </xdr:cNvPr>
        <xdr:cNvSpPr/>
      </xdr:nvSpPr>
      <xdr:spPr>
        <a:xfrm>
          <a:off x="8445500" y="6770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65953</xdr:rowOff>
    </xdr:from>
    <xdr:to>
      <xdr:col>46</xdr:col>
      <xdr:colOff>38100</xdr:colOff>
      <xdr:row>40</xdr:row>
      <xdr:rowOff>167553</xdr:rowOff>
    </xdr:to>
    <xdr:sp macro="" textlink="">
      <xdr:nvSpPr>
        <xdr:cNvPr id="121" name="フローチャート: 判断 120">
          <a:extLst>
            <a:ext uri="{FF2B5EF4-FFF2-40B4-BE49-F238E27FC236}">
              <a16:creationId xmlns:a16="http://schemas.microsoft.com/office/drawing/2014/main" id="{E0EE1A8F-9AD7-440A-8D8D-DEBAA16DA5E2}"/>
            </a:ext>
          </a:extLst>
        </xdr:cNvPr>
        <xdr:cNvSpPr/>
      </xdr:nvSpPr>
      <xdr:spPr>
        <a:xfrm>
          <a:off x="7670800" y="677155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56993</xdr:rowOff>
    </xdr:from>
    <xdr:to>
      <xdr:col>41</xdr:col>
      <xdr:colOff>101600</xdr:colOff>
      <xdr:row>40</xdr:row>
      <xdr:rowOff>158593</xdr:rowOff>
    </xdr:to>
    <xdr:sp macro="" textlink="">
      <xdr:nvSpPr>
        <xdr:cNvPr id="122" name="フローチャート: 判断 121">
          <a:extLst>
            <a:ext uri="{FF2B5EF4-FFF2-40B4-BE49-F238E27FC236}">
              <a16:creationId xmlns:a16="http://schemas.microsoft.com/office/drawing/2014/main" id="{FBCD1CF7-904E-4568-94F2-22C98CE88B00}"/>
            </a:ext>
          </a:extLst>
        </xdr:cNvPr>
        <xdr:cNvSpPr/>
      </xdr:nvSpPr>
      <xdr:spPr>
        <a:xfrm>
          <a:off x="6873240" y="6762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56947</xdr:rowOff>
    </xdr:from>
    <xdr:to>
      <xdr:col>36</xdr:col>
      <xdr:colOff>165100</xdr:colOff>
      <xdr:row>40</xdr:row>
      <xdr:rowOff>158547</xdr:rowOff>
    </xdr:to>
    <xdr:sp macro="" textlink="">
      <xdr:nvSpPr>
        <xdr:cNvPr id="123" name="フローチャート: 判断 122">
          <a:extLst>
            <a:ext uri="{FF2B5EF4-FFF2-40B4-BE49-F238E27FC236}">
              <a16:creationId xmlns:a16="http://schemas.microsoft.com/office/drawing/2014/main" id="{9C6DDA48-E0CF-4434-BACE-E1432778337A}"/>
            </a:ext>
          </a:extLst>
        </xdr:cNvPr>
        <xdr:cNvSpPr/>
      </xdr:nvSpPr>
      <xdr:spPr>
        <a:xfrm>
          <a:off x="6098540" y="6762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194C6017-74A2-4141-B86A-2D095D49758A}"/>
            </a:ext>
          </a:extLst>
        </xdr:cNvPr>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E911AB96-2300-4E14-B076-12A2989C6096}"/>
            </a:ext>
          </a:extLst>
        </xdr:cNvPr>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755916AF-C319-4827-AEAC-11614F1E173F}"/>
            </a:ext>
          </a:extLst>
        </xdr:cNvPr>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BB399103-0BD0-40F1-819D-A8BA97CEDCE5}"/>
            </a:ext>
          </a:extLst>
        </xdr:cNvPr>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67D9FFDC-A362-4C26-B790-D61BF2C21CD0}"/>
            </a:ext>
          </a:extLst>
        </xdr:cNvPr>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19639</xdr:rowOff>
    </xdr:from>
    <xdr:to>
      <xdr:col>55</xdr:col>
      <xdr:colOff>50800</xdr:colOff>
      <xdr:row>41</xdr:row>
      <xdr:rowOff>121239</xdr:rowOff>
    </xdr:to>
    <xdr:sp macro="" textlink="">
      <xdr:nvSpPr>
        <xdr:cNvPr id="129" name="楕円 128">
          <a:extLst>
            <a:ext uri="{FF2B5EF4-FFF2-40B4-BE49-F238E27FC236}">
              <a16:creationId xmlns:a16="http://schemas.microsoft.com/office/drawing/2014/main" id="{2DD1A5C1-F3CB-4424-9B08-5BE4E9B0A006}"/>
            </a:ext>
          </a:extLst>
        </xdr:cNvPr>
        <xdr:cNvSpPr/>
      </xdr:nvSpPr>
      <xdr:spPr>
        <a:xfrm>
          <a:off x="9192260" y="689287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106016</xdr:rowOff>
    </xdr:from>
    <xdr:ext cx="469744" cy="259045"/>
    <xdr:sp macro="" textlink="">
      <xdr:nvSpPr>
        <xdr:cNvPr id="130" name="【道路】&#10;一人当たり延長該当値テキスト">
          <a:extLst>
            <a:ext uri="{FF2B5EF4-FFF2-40B4-BE49-F238E27FC236}">
              <a16:creationId xmlns:a16="http://schemas.microsoft.com/office/drawing/2014/main" id="{08B30851-CD4D-414F-9AA0-F70872F9B39C}"/>
            </a:ext>
          </a:extLst>
        </xdr:cNvPr>
        <xdr:cNvSpPr txBox="1"/>
      </xdr:nvSpPr>
      <xdr:spPr>
        <a:xfrm>
          <a:off x="9258300" y="6811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19456</xdr:rowOff>
    </xdr:from>
    <xdr:to>
      <xdr:col>50</xdr:col>
      <xdr:colOff>165100</xdr:colOff>
      <xdr:row>41</xdr:row>
      <xdr:rowOff>121056</xdr:rowOff>
    </xdr:to>
    <xdr:sp macro="" textlink="">
      <xdr:nvSpPr>
        <xdr:cNvPr id="131" name="楕円 130">
          <a:extLst>
            <a:ext uri="{FF2B5EF4-FFF2-40B4-BE49-F238E27FC236}">
              <a16:creationId xmlns:a16="http://schemas.microsoft.com/office/drawing/2014/main" id="{DC585A72-3DE5-4AEE-84D1-E38D6747DF49}"/>
            </a:ext>
          </a:extLst>
        </xdr:cNvPr>
        <xdr:cNvSpPr/>
      </xdr:nvSpPr>
      <xdr:spPr>
        <a:xfrm>
          <a:off x="8445500" y="6892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70256</xdr:rowOff>
    </xdr:from>
    <xdr:to>
      <xdr:col>55</xdr:col>
      <xdr:colOff>0</xdr:colOff>
      <xdr:row>41</xdr:row>
      <xdr:rowOff>70439</xdr:rowOff>
    </xdr:to>
    <xdr:cxnSp macro="">
      <xdr:nvCxnSpPr>
        <xdr:cNvPr id="132" name="直線コネクタ 131">
          <a:extLst>
            <a:ext uri="{FF2B5EF4-FFF2-40B4-BE49-F238E27FC236}">
              <a16:creationId xmlns:a16="http://schemas.microsoft.com/office/drawing/2014/main" id="{E737EE37-2000-41B9-9946-1F33B29A825D}"/>
            </a:ext>
          </a:extLst>
        </xdr:cNvPr>
        <xdr:cNvCxnSpPr/>
      </xdr:nvCxnSpPr>
      <xdr:spPr>
        <a:xfrm>
          <a:off x="8496300" y="6943496"/>
          <a:ext cx="723900" cy="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21696</xdr:rowOff>
    </xdr:from>
    <xdr:to>
      <xdr:col>46</xdr:col>
      <xdr:colOff>38100</xdr:colOff>
      <xdr:row>41</xdr:row>
      <xdr:rowOff>123296</xdr:rowOff>
    </xdr:to>
    <xdr:sp macro="" textlink="">
      <xdr:nvSpPr>
        <xdr:cNvPr id="133" name="楕円 132">
          <a:extLst>
            <a:ext uri="{FF2B5EF4-FFF2-40B4-BE49-F238E27FC236}">
              <a16:creationId xmlns:a16="http://schemas.microsoft.com/office/drawing/2014/main" id="{3CB451B5-C52D-4818-8864-3126EBF8672C}"/>
            </a:ext>
          </a:extLst>
        </xdr:cNvPr>
        <xdr:cNvSpPr/>
      </xdr:nvSpPr>
      <xdr:spPr>
        <a:xfrm>
          <a:off x="7670800" y="689493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70256</xdr:rowOff>
    </xdr:from>
    <xdr:to>
      <xdr:col>50</xdr:col>
      <xdr:colOff>114300</xdr:colOff>
      <xdr:row>41</xdr:row>
      <xdr:rowOff>72496</xdr:rowOff>
    </xdr:to>
    <xdr:cxnSp macro="">
      <xdr:nvCxnSpPr>
        <xdr:cNvPr id="134" name="直線コネクタ 133">
          <a:extLst>
            <a:ext uri="{FF2B5EF4-FFF2-40B4-BE49-F238E27FC236}">
              <a16:creationId xmlns:a16="http://schemas.microsoft.com/office/drawing/2014/main" id="{81FA2250-76F0-4904-BBC3-D668CB3D9BA0}"/>
            </a:ext>
          </a:extLst>
        </xdr:cNvPr>
        <xdr:cNvCxnSpPr/>
      </xdr:nvCxnSpPr>
      <xdr:spPr>
        <a:xfrm flipV="1">
          <a:off x="7713980" y="6943496"/>
          <a:ext cx="782320" cy="2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22428</xdr:rowOff>
    </xdr:from>
    <xdr:to>
      <xdr:col>41</xdr:col>
      <xdr:colOff>101600</xdr:colOff>
      <xdr:row>41</xdr:row>
      <xdr:rowOff>124028</xdr:rowOff>
    </xdr:to>
    <xdr:sp macro="" textlink="">
      <xdr:nvSpPr>
        <xdr:cNvPr id="135" name="楕円 134">
          <a:extLst>
            <a:ext uri="{FF2B5EF4-FFF2-40B4-BE49-F238E27FC236}">
              <a16:creationId xmlns:a16="http://schemas.microsoft.com/office/drawing/2014/main" id="{360F7184-DCB3-4308-B9A3-B3EEC7E18DC1}"/>
            </a:ext>
          </a:extLst>
        </xdr:cNvPr>
        <xdr:cNvSpPr/>
      </xdr:nvSpPr>
      <xdr:spPr>
        <a:xfrm>
          <a:off x="6873240" y="6895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72496</xdr:rowOff>
    </xdr:from>
    <xdr:to>
      <xdr:col>45</xdr:col>
      <xdr:colOff>177800</xdr:colOff>
      <xdr:row>41</xdr:row>
      <xdr:rowOff>73228</xdr:rowOff>
    </xdr:to>
    <xdr:cxnSp macro="">
      <xdr:nvCxnSpPr>
        <xdr:cNvPr id="136" name="直線コネクタ 135">
          <a:extLst>
            <a:ext uri="{FF2B5EF4-FFF2-40B4-BE49-F238E27FC236}">
              <a16:creationId xmlns:a16="http://schemas.microsoft.com/office/drawing/2014/main" id="{DE8B5305-AEFE-40BA-A75B-30F2A3652F36}"/>
            </a:ext>
          </a:extLst>
        </xdr:cNvPr>
        <xdr:cNvCxnSpPr/>
      </xdr:nvCxnSpPr>
      <xdr:spPr>
        <a:xfrm flipV="1">
          <a:off x="6924040" y="6945736"/>
          <a:ext cx="789940" cy="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22108</xdr:rowOff>
    </xdr:from>
    <xdr:to>
      <xdr:col>36</xdr:col>
      <xdr:colOff>165100</xdr:colOff>
      <xdr:row>41</xdr:row>
      <xdr:rowOff>123708</xdr:rowOff>
    </xdr:to>
    <xdr:sp macro="" textlink="">
      <xdr:nvSpPr>
        <xdr:cNvPr id="137" name="楕円 136">
          <a:extLst>
            <a:ext uri="{FF2B5EF4-FFF2-40B4-BE49-F238E27FC236}">
              <a16:creationId xmlns:a16="http://schemas.microsoft.com/office/drawing/2014/main" id="{6B050697-F544-49E8-BA6B-DDF1A7CE7F57}"/>
            </a:ext>
          </a:extLst>
        </xdr:cNvPr>
        <xdr:cNvSpPr/>
      </xdr:nvSpPr>
      <xdr:spPr>
        <a:xfrm>
          <a:off x="6098540" y="6895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72908</xdr:rowOff>
    </xdr:from>
    <xdr:to>
      <xdr:col>41</xdr:col>
      <xdr:colOff>50800</xdr:colOff>
      <xdr:row>41</xdr:row>
      <xdr:rowOff>73228</xdr:rowOff>
    </xdr:to>
    <xdr:cxnSp macro="">
      <xdr:nvCxnSpPr>
        <xdr:cNvPr id="138" name="直線コネクタ 137">
          <a:extLst>
            <a:ext uri="{FF2B5EF4-FFF2-40B4-BE49-F238E27FC236}">
              <a16:creationId xmlns:a16="http://schemas.microsoft.com/office/drawing/2014/main" id="{76C329A8-89F3-448C-ADCF-D0D02A393140}"/>
            </a:ext>
          </a:extLst>
        </xdr:cNvPr>
        <xdr:cNvCxnSpPr/>
      </xdr:nvCxnSpPr>
      <xdr:spPr>
        <a:xfrm>
          <a:off x="6149340" y="6946148"/>
          <a:ext cx="774700" cy="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11991</xdr:rowOff>
    </xdr:from>
    <xdr:ext cx="469744" cy="259045"/>
    <xdr:sp macro="" textlink="">
      <xdr:nvSpPr>
        <xdr:cNvPr id="139" name="n_1aveValue【道路】&#10;一人当たり延長">
          <a:extLst>
            <a:ext uri="{FF2B5EF4-FFF2-40B4-BE49-F238E27FC236}">
              <a16:creationId xmlns:a16="http://schemas.microsoft.com/office/drawing/2014/main" id="{A4D0A80C-E4F9-47D1-95CE-929B9C7FF385}"/>
            </a:ext>
          </a:extLst>
        </xdr:cNvPr>
        <xdr:cNvSpPr txBox="1"/>
      </xdr:nvSpPr>
      <xdr:spPr>
        <a:xfrm>
          <a:off x="8271587" y="6549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12630</xdr:rowOff>
    </xdr:from>
    <xdr:ext cx="469744" cy="259045"/>
    <xdr:sp macro="" textlink="">
      <xdr:nvSpPr>
        <xdr:cNvPr id="140" name="n_2aveValue【道路】&#10;一人当たり延長">
          <a:extLst>
            <a:ext uri="{FF2B5EF4-FFF2-40B4-BE49-F238E27FC236}">
              <a16:creationId xmlns:a16="http://schemas.microsoft.com/office/drawing/2014/main" id="{BCF9C3FC-8E5F-46F8-9337-B109278A23AE}"/>
            </a:ext>
          </a:extLst>
        </xdr:cNvPr>
        <xdr:cNvSpPr txBox="1"/>
      </xdr:nvSpPr>
      <xdr:spPr>
        <a:xfrm>
          <a:off x="7509587" y="6550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3670</xdr:rowOff>
    </xdr:from>
    <xdr:ext cx="469744" cy="259045"/>
    <xdr:sp macro="" textlink="">
      <xdr:nvSpPr>
        <xdr:cNvPr id="141" name="n_3aveValue【道路】&#10;一人当たり延長">
          <a:extLst>
            <a:ext uri="{FF2B5EF4-FFF2-40B4-BE49-F238E27FC236}">
              <a16:creationId xmlns:a16="http://schemas.microsoft.com/office/drawing/2014/main" id="{ED21C7CE-BFA5-490E-A83B-469632FB3006}"/>
            </a:ext>
          </a:extLst>
        </xdr:cNvPr>
        <xdr:cNvSpPr txBox="1"/>
      </xdr:nvSpPr>
      <xdr:spPr>
        <a:xfrm>
          <a:off x="6712027" y="6541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3624</xdr:rowOff>
    </xdr:from>
    <xdr:ext cx="469744" cy="259045"/>
    <xdr:sp macro="" textlink="">
      <xdr:nvSpPr>
        <xdr:cNvPr id="142" name="n_4aveValue【道路】&#10;一人当たり延長">
          <a:extLst>
            <a:ext uri="{FF2B5EF4-FFF2-40B4-BE49-F238E27FC236}">
              <a16:creationId xmlns:a16="http://schemas.microsoft.com/office/drawing/2014/main" id="{C296A5E4-717D-4522-AA61-E9F75CDA2D15}"/>
            </a:ext>
          </a:extLst>
        </xdr:cNvPr>
        <xdr:cNvSpPr txBox="1"/>
      </xdr:nvSpPr>
      <xdr:spPr>
        <a:xfrm>
          <a:off x="5937327" y="6541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112183</xdr:rowOff>
    </xdr:from>
    <xdr:ext cx="469744" cy="259045"/>
    <xdr:sp macro="" textlink="">
      <xdr:nvSpPr>
        <xdr:cNvPr id="143" name="n_1mainValue【道路】&#10;一人当たり延長">
          <a:extLst>
            <a:ext uri="{FF2B5EF4-FFF2-40B4-BE49-F238E27FC236}">
              <a16:creationId xmlns:a16="http://schemas.microsoft.com/office/drawing/2014/main" id="{C95D1522-FC06-4D49-BCE5-453CB0100378}"/>
            </a:ext>
          </a:extLst>
        </xdr:cNvPr>
        <xdr:cNvSpPr txBox="1"/>
      </xdr:nvSpPr>
      <xdr:spPr>
        <a:xfrm>
          <a:off x="8271587" y="6985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114423</xdr:rowOff>
    </xdr:from>
    <xdr:ext cx="469744" cy="259045"/>
    <xdr:sp macro="" textlink="">
      <xdr:nvSpPr>
        <xdr:cNvPr id="144" name="n_2mainValue【道路】&#10;一人当たり延長">
          <a:extLst>
            <a:ext uri="{FF2B5EF4-FFF2-40B4-BE49-F238E27FC236}">
              <a16:creationId xmlns:a16="http://schemas.microsoft.com/office/drawing/2014/main" id="{ECD47534-EC4F-4501-B761-97C9D95DF976}"/>
            </a:ext>
          </a:extLst>
        </xdr:cNvPr>
        <xdr:cNvSpPr txBox="1"/>
      </xdr:nvSpPr>
      <xdr:spPr>
        <a:xfrm>
          <a:off x="7509587" y="6987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115155</xdr:rowOff>
    </xdr:from>
    <xdr:ext cx="469744" cy="259045"/>
    <xdr:sp macro="" textlink="">
      <xdr:nvSpPr>
        <xdr:cNvPr id="145" name="n_3mainValue【道路】&#10;一人当たり延長">
          <a:extLst>
            <a:ext uri="{FF2B5EF4-FFF2-40B4-BE49-F238E27FC236}">
              <a16:creationId xmlns:a16="http://schemas.microsoft.com/office/drawing/2014/main" id="{3E4E7BBD-FAEB-4161-8DBD-9B39EF199704}"/>
            </a:ext>
          </a:extLst>
        </xdr:cNvPr>
        <xdr:cNvSpPr txBox="1"/>
      </xdr:nvSpPr>
      <xdr:spPr>
        <a:xfrm>
          <a:off x="6712027" y="6988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114835</xdr:rowOff>
    </xdr:from>
    <xdr:ext cx="469744" cy="259045"/>
    <xdr:sp macro="" textlink="">
      <xdr:nvSpPr>
        <xdr:cNvPr id="146" name="n_4mainValue【道路】&#10;一人当たり延長">
          <a:extLst>
            <a:ext uri="{FF2B5EF4-FFF2-40B4-BE49-F238E27FC236}">
              <a16:creationId xmlns:a16="http://schemas.microsoft.com/office/drawing/2014/main" id="{B442A7E2-51A0-4D88-BBF3-66A12E44A000}"/>
            </a:ext>
          </a:extLst>
        </xdr:cNvPr>
        <xdr:cNvSpPr txBox="1"/>
      </xdr:nvSpPr>
      <xdr:spPr>
        <a:xfrm>
          <a:off x="5937327" y="6988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a:extLst>
            <a:ext uri="{FF2B5EF4-FFF2-40B4-BE49-F238E27FC236}">
              <a16:creationId xmlns:a16="http://schemas.microsoft.com/office/drawing/2014/main" id="{28E705D1-9D23-4946-9B0F-10BBE0F4EE69}"/>
            </a:ext>
          </a:extLst>
        </xdr:cNvPr>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a:extLst>
            <a:ext uri="{FF2B5EF4-FFF2-40B4-BE49-F238E27FC236}">
              <a16:creationId xmlns:a16="http://schemas.microsoft.com/office/drawing/2014/main" id="{690D2D79-A51E-4382-A06E-62E50AAE0DA9}"/>
            </a:ext>
          </a:extLst>
        </xdr:cNvPr>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a:extLst>
            <a:ext uri="{FF2B5EF4-FFF2-40B4-BE49-F238E27FC236}">
              <a16:creationId xmlns:a16="http://schemas.microsoft.com/office/drawing/2014/main" id="{DA39D6CB-FC83-4FF3-9630-6492BB7FD200}"/>
            </a:ext>
          </a:extLst>
        </xdr:cNvPr>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a:extLst>
            <a:ext uri="{FF2B5EF4-FFF2-40B4-BE49-F238E27FC236}">
              <a16:creationId xmlns:a16="http://schemas.microsoft.com/office/drawing/2014/main" id="{A631B37B-B74D-48AE-8934-2A757A8C90D6}"/>
            </a:ext>
          </a:extLst>
        </xdr:cNvPr>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a:extLst>
            <a:ext uri="{FF2B5EF4-FFF2-40B4-BE49-F238E27FC236}">
              <a16:creationId xmlns:a16="http://schemas.microsoft.com/office/drawing/2014/main" id="{141749D0-1876-4E8D-8140-CE62B11073F4}"/>
            </a:ext>
          </a:extLst>
        </xdr:cNvPr>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a:extLst>
            <a:ext uri="{FF2B5EF4-FFF2-40B4-BE49-F238E27FC236}">
              <a16:creationId xmlns:a16="http://schemas.microsoft.com/office/drawing/2014/main" id="{457C7384-74DA-446B-8459-07721AD2385A}"/>
            </a:ext>
          </a:extLst>
        </xdr:cNvPr>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a:extLst>
            <a:ext uri="{FF2B5EF4-FFF2-40B4-BE49-F238E27FC236}">
              <a16:creationId xmlns:a16="http://schemas.microsoft.com/office/drawing/2014/main" id="{ED55B758-29BA-4F59-BFC4-696524EA859E}"/>
            </a:ext>
          </a:extLst>
        </xdr:cNvPr>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a:extLst>
            <a:ext uri="{FF2B5EF4-FFF2-40B4-BE49-F238E27FC236}">
              <a16:creationId xmlns:a16="http://schemas.microsoft.com/office/drawing/2014/main" id="{3C8E7115-F60F-4911-80DF-BE904B218814}"/>
            </a:ext>
          </a:extLst>
        </xdr:cNvPr>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a:extLst>
            <a:ext uri="{FF2B5EF4-FFF2-40B4-BE49-F238E27FC236}">
              <a16:creationId xmlns:a16="http://schemas.microsoft.com/office/drawing/2014/main" id="{A1C4AAE2-9B45-4AF8-9A5F-301627F5263A}"/>
            </a:ext>
          </a:extLst>
        </xdr:cNvPr>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a:extLst>
            <a:ext uri="{FF2B5EF4-FFF2-40B4-BE49-F238E27FC236}">
              <a16:creationId xmlns:a16="http://schemas.microsoft.com/office/drawing/2014/main" id="{16BE5369-C10F-4659-8165-CE528A23F4A7}"/>
            </a:ext>
          </a:extLst>
        </xdr:cNvPr>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a:extLst>
            <a:ext uri="{FF2B5EF4-FFF2-40B4-BE49-F238E27FC236}">
              <a16:creationId xmlns:a16="http://schemas.microsoft.com/office/drawing/2014/main" id="{A08426AA-599D-42D6-8222-1C1096C03264}"/>
            </a:ext>
          </a:extLst>
        </xdr:cNvPr>
        <xdr:cNvSpPr txBox="1"/>
      </xdr:nvSpPr>
      <xdr:spPr>
        <a:xfrm>
          <a:off x="27196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8" name="直線コネクタ 157">
          <a:extLst>
            <a:ext uri="{FF2B5EF4-FFF2-40B4-BE49-F238E27FC236}">
              <a16:creationId xmlns:a16="http://schemas.microsoft.com/office/drawing/2014/main" id="{6F4B96D0-BC8C-4A79-B1FF-2743A773291A}"/>
            </a:ext>
          </a:extLst>
        </xdr:cNvPr>
        <xdr:cNvCxnSpPr/>
      </xdr:nvCxnSpPr>
      <xdr:spPr>
        <a:xfrm>
          <a:off x="670560" y="1085958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9" name="テキスト ボックス 158">
          <a:extLst>
            <a:ext uri="{FF2B5EF4-FFF2-40B4-BE49-F238E27FC236}">
              <a16:creationId xmlns:a16="http://schemas.microsoft.com/office/drawing/2014/main" id="{4262F5D1-27D3-4EAB-A30D-91610092AD9F}"/>
            </a:ext>
          </a:extLst>
        </xdr:cNvPr>
        <xdr:cNvSpPr txBox="1"/>
      </xdr:nvSpPr>
      <xdr:spPr>
        <a:xfrm>
          <a:off x="27196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0" name="直線コネクタ 159">
          <a:extLst>
            <a:ext uri="{FF2B5EF4-FFF2-40B4-BE49-F238E27FC236}">
              <a16:creationId xmlns:a16="http://schemas.microsoft.com/office/drawing/2014/main" id="{E0764927-F0B1-481F-8950-A5193D5A3A34}"/>
            </a:ext>
          </a:extLst>
        </xdr:cNvPr>
        <xdr:cNvCxnSpPr/>
      </xdr:nvCxnSpPr>
      <xdr:spPr>
        <a:xfrm>
          <a:off x="670560" y="1054063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1" name="テキスト ボックス 160">
          <a:extLst>
            <a:ext uri="{FF2B5EF4-FFF2-40B4-BE49-F238E27FC236}">
              <a16:creationId xmlns:a16="http://schemas.microsoft.com/office/drawing/2014/main" id="{471DE055-D360-40D6-A708-AB754E7E9722}"/>
            </a:ext>
          </a:extLst>
        </xdr:cNvPr>
        <xdr:cNvSpPr txBox="1"/>
      </xdr:nvSpPr>
      <xdr:spPr>
        <a:xfrm>
          <a:off x="33608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2" name="直線コネクタ 161">
          <a:extLst>
            <a:ext uri="{FF2B5EF4-FFF2-40B4-BE49-F238E27FC236}">
              <a16:creationId xmlns:a16="http://schemas.microsoft.com/office/drawing/2014/main" id="{C6D12BCD-BE8C-4A29-8244-8BCCF07BF5DA}"/>
            </a:ext>
          </a:extLst>
        </xdr:cNvPr>
        <xdr:cNvCxnSpPr/>
      </xdr:nvCxnSpPr>
      <xdr:spPr>
        <a:xfrm>
          <a:off x="670560" y="102216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3" name="テキスト ボックス 162">
          <a:extLst>
            <a:ext uri="{FF2B5EF4-FFF2-40B4-BE49-F238E27FC236}">
              <a16:creationId xmlns:a16="http://schemas.microsoft.com/office/drawing/2014/main" id="{90A26A55-7754-4F0A-8827-499FE518C745}"/>
            </a:ext>
          </a:extLst>
        </xdr:cNvPr>
        <xdr:cNvSpPr txBox="1"/>
      </xdr:nvSpPr>
      <xdr:spPr>
        <a:xfrm>
          <a:off x="33608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4" name="直線コネクタ 163">
          <a:extLst>
            <a:ext uri="{FF2B5EF4-FFF2-40B4-BE49-F238E27FC236}">
              <a16:creationId xmlns:a16="http://schemas.microsoft.com/office/drawing/2014/main" id="{BDD42A10-3AE2-4B3E-B0B8-47E963C25285}"/>
            </a:ext>
          </a:extLst>
        </xdr:cNvPr>
        <xdr:cNvCxnSpPr/>
      </xdr:nvCxnSpPr>
      <xdr:spPr>
        <a:xfrm>
          <a:off x="670560" y="989892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5" name="テキスト ボックス 164">
          <a:extLst>
            <a:ext uri="{FF2B5EF4-FFF2-40B4-BE49-F238E27FC236}">
              <a16:creationId xmlns:a16="http://schemas.microsoft.com/office/drawing/2014/main" id="{B877182B-3FCE-4A2C-8CC8-18FA0F467BF9}"/>
            </a:ext>
          </a:extLst>
        </xdr:cNvPr>
        <xdr:cNvSpPr txBox="1"/>
      </xdr:nvSpPr>
      <xdr:spPr>
        <a:xfrm>
          <a:off x="33608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6" name="直線コネクタ 165">
          <a:extLst>
            <a:ext uri="{FF2B5EF4-FFF2-40B4-BE49-F238E27FC236}">
              <a16:creationId xmlns:a16="http://schemas.microsoft.com/office/drawing/2014/main" id="{0EC8F8B4-97E3-4D81-A1BA-ACBB6ED50CE9}"/>
            </a:ext>
          </a:extLst>
        </xdr:cNvPr>
        <xdr:cNvCxnSpPr/>
      </xdr:nvCxnSpPr>
      <xdr:spPr>
        <a:xfrm>
          <a:off x="670560" y="957997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7" name="テキスト ボックス 166">
          <a:extLst>
            <a:ext uri="{FF2B5EF4-FFF2-40B4-BE49-F238E27FC236}">
              <a16:creationId xmlns:a16="http://schemas.microsoft.com/office/drawing/2014/main" id="{CD5BE4A8-C8A8-427B-AF3C-E69500B39C88}"/>
            </a:ext>
          </a:extLst>
        </xdr:cNvPr>
        <xdr:cNvSpPr txBox="1"/>
      </xdr:nvSpPr>
      <xdr:spPr>
        <a:xfrm>
          <a:off x="33608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8" name="直線コネクタ 167">
          <a:extLst>
            <a:ext uri="{FF2B5EF4-FFF2-40B4-BE49-F238E27FC236}">
              <a16:creationId xmlns:a16="http://schemas.microsoft.com/office/drawing/2014/main" id="{0E4DD525-C4C1-4C42-A34D-14128B32F473}"/>
            </a:ext>
          </a:extLst>
        </xdr:cNvPr>
        <xdr:cNvCxnSpPr/>
      </xdr:nvCxnSpPr>
      <xdr:spPr>
        <a:xfrm>
          <a:off x="670560" y="926102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9" name="テキスト ボックス 168">
          <a:extLst>
            <a:ext uri="{FF2B5EF4-FFF2-40B4-BE49-F238E27FC236}">
              <a16:creationId xmlns:a16="http://schemas.microsoft.com/office/drawing/2014/main" id="{AF163795-F9F0-4AF7-A429-0C611A337933}"/>
            </a:ext>
          </a:extLst>
        </xdr:cNvPr>
        <xdr:cNvSpPr txBox="1"/>
      </xdr:nvSpPr>
      <xdr:spPr>
        <a:xfrm>
          <a:off x="377341" y="912260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a:extLst>
            <a:ext uri="{FF2B5EF4-FFF2-40B4-BE49-F238E27FC236}">
              <a16:creationId xmlns:a16="http://schemas.microsoft.com/office/drawing/2014/main" id="{0F0581F7-5EBF-4EBC-B9AF-294B3AE91E19}"/>
            </a:ext>
          </a:extLst>
        </xdr:cNvPr>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1" name="【橋りょう・トンネル】&#10;有形固定資産減価償却率グラフ枠">
          <a:extLst>
            <a:ext uri="{FF2B5EF4-FFF2-40B4-BE49-F238E27FC236}">
              <a16:creationId xmlns:a16="http://schemas.microsoft.com/office/drawing/2014/main" id="{67D49410-585D-486B-8136-0AB4A26B328E}"/>
            </a:ext>
          </a:extLst>
        </xdr:cNvPr>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153488</xdr:rowOff>
    </xdr:from>
    <xdr:to>
      <xdr:col>24</xdr:col>
      <xdr:colOff>62865</xdr:colOff>
      <xdr:row>63</xdr:row>
      <xdr:rowOff>96338</xdr:rowOff>
    </xdr:to>
    <xdr:cxnSp macro="">
      <xdr:nvCxnSpPr>
        <xdr:cNvPr id="172" name="直線コネクタ 171">
          <a:extLst>
            <a:ext uri="{FF2B5EF4-FFF2-40B4-BE49-F238E27FC236}">
              <a16:creationId xmlns:a16="http://schemas.microsoft.com/office/drawing/2014/main" id="{CCAD03EE-5C88-436E-8DF0-E6E92D0BB0E7}"/>
            </a:ext>
          </a:extLst>
        </xdr:cNvPr>
        <xdr:cNvCxnSpPr/>
      </xdr:nvCxnSpPr>
      <xdr:spPr>
        <a:xfrm flipV="1">
          <a:off x="4086225" y="9373688"/>
          <a:ext cx="0" cy="1283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100165</xdr:rowOff>
    </xdr:from>
    <xdr:ext cx="405111" cy="259045"/>
    <xdr:sp macro="" textlink="">
      <xdr:nvSpPr>
        <xdr:cNvPr id="173" name="【橋りょう・トンネル】&#10;有形固定資産減価償却率最小値テキスト">
          <a:extLst>
            <a:ext uri="{FF2B5EF4-FFF2-40B4-BE49-F238E27FC236}">
              <a16:creationId xmlns:a16="http://schemas.microsoft.com/office/drawing/2014/main" id="{CD222577-00EA-4788-8012-AA4B919E5D87}"/>
            </a:ext>
          </a:extLst>
        </xdr:cNvPr>
        <xdr:cNvSpPr txBox="1"/>
      </xdr:nvSpPr>
      <xdr:spPr>
        <a:xfrm>
          <a:off x="4124960" y="106614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96338</xdr:rowOff>
    </xdr:from>
    <xdr:to>
      <xdr:col>24</xdr:col>
      <xdr:colOff>152400</xdr:colOff>
      <xdr:row>63</xdr:row>
      <xdr:rowOff>96338</xdr:rowOff>
    </xdr:to>
    <xdr:cxnSp macro="">
      <xdr:nvCxnSpPr>
        <xdr:cNvPr id="174" name="直線コネクタ 173">
          <a:extLst>
            <a:ext uri="{FF2B5EF4-FFF2-40B4-BE49-F238E27FC236}">
              <a16:creationId xmlns:a16="http://schemas.microsoft.com/office/drawing/2014/main" id="{D2AEE2F8-CA19-46A1-BAAD-4A64FD2B5329}"/>
            </a:ext>
          </a:extLst>
        </xdr:cNvPr>
        <xdr:cNvCxnSpPr/>
      </xdr:nvCxnSpPr>
      <xdr:spPr>
        <a:xfrm>
          <a:off x="4020820" y="1065765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100165</xdr:rowOff>
    </xdr:from>
    <xdr:ext cx="340478" cy="259045"/>
    <xdr:sp macro="" textlink="">
      <xdr:nvSpPr>
        <xdr:cNvPr id="175" name="【橋りょう・トンネル】&#10;有形固定資産減価償却率最大値テキスト">
          <a:extLst>
            <a:ext uri="{FF2B5EF4-FFF2-40B4-BE49-F238E27FC236}">
              <a16:creationId xmlns:a16="http://schemas.microsoft.com/office/drawing/2014/main" id="{125BF566-155A-44A1-929F-C6CBD344D321}"/>
            </a:ext>
          </a:extLst>
        </xdr:cNvPr>
        <xdr:cNvSpPr txBox="1"/>
      </xdr:nvSpPr>
      <xdr:spPr>
        <a:xfrm>
          <a:off x="4124960" y="915272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153488</xdr:rowOff>
    </xdr:from>
    <xdr:to>
      <xdr:col>24</xdr:col>
      <xdr:colOff>152400</xdr:colOff>
      <xdr:row>55</xdr:row>
      <xdr:rowOff>153488</xdr:rowOff>
    </xdr:to>
    <xdr:cxnSp macro="">
      <xdr:nvCxnSpPr>
        <xdr:cNvPr id="176" name="直線コネクタ 175">
          <a:extLst>
            <a:ext uri="{FF2B5EF4-FFF2-40B4-BE49-F238E27FC236}">
              <a16:creationId xmlns:a16="http://schemas.microsoft.com/office/drawing/2014/main" id="{2276504A-C981-4ECE-AF40-F83C4FB95692}"/>
            </a:ext>
          </a:extLst>
        </xdr:cNvPr>
        <xdr:cNvCxnSpPr/>
      </xdr:nvCxnSpPr>
      <xdr:spPr>
        <a:xfrm>
          <a:off x="4020820" y="937368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19430</xdr:rowOff>
    </xdr:from>
    <xdr:ext cx="405111" cy="259045"/>
    <xdr:sp macro="" textlink="">
      <xdr:nvSpPr>
        <xdr:cNvPr id="177" name="【橋りょう・トンネル】&#10;有形固定資産減価償却率平均値テキスト">
          <a:extLst>
            <a:ext uri="{FF2B5EF4-FFF2-40B4-BE49-F238E27FC236}">
              <a16:creationId xmlns:a16="http://schemas.microsoft.com/office/drawing/2014/main" id="{EB1DB994-9CE7-4381-8A24-49D44199DEDE}"/>
            </a:ext>
          </a:extLst>
        </xdr:cNvPr>
        <xdr:cNvSpPr txBox="1"/>
      </xdr:nvSpPr>
      <xdr:spPr>
        <a:xfrm>
          <a:off x="4124960" y="1007783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168003</xdr:rowOff>
    </xdr:from>
    <xdr:to>
      <xdr:col>24</xdr:col>
      <xdr:colOff>114300</xdr:colOff>
      <xdr:row>61</xdr:row>
      <xdr:rowOff>98153</xdr:rowOff>
    </xdr:to>
    <xdr:sp macro="" textlink="">
      <xdr:nvSpPr>
        <xdr:cNvPr id="178" name="フローチャート: 判断 177">
          <a:extLst>
            <a:ext uri="{FF2B5EF4-FFF2-40B4-BE49-F238E27FC236}">
              <a16:creationId xmlns:a16="http://schemas.microsoft.com/office/drawing/2014/main" id="{928A7BC5-F927-46B3-A9C2-D0920C41B0F0}"/>
            </a:ext>
          </a:extLst>
        </xdr:cNvPr>
        <xdr:cNvSpPr/>
      </xdr:nvSpPr>
      <xdr:spPr>
        <a:xfrm>
          <a:off x="4036060" y="1022640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151674</xdr:rowOff>
    </xdr:from>
    <xdr:to>
      <xdr:col>20</xdr:col>
      <xdr:colOff>38100</xdr:colOff>
      <xdr:row>61</xdr:row>
      <xdr:rowOff>81824</xdr:rowOff>
    </xdr:to>
    <xdr:sp macro="" textlink="">
      <xdr:nvSpPr>
        <xdr:cNvPr id="179" name="フローチャート: 判断 178">
          <a:extLst>
            <a:ext uri="{FF2B5EF4-FFF2-40B4-BE49-F238E27FC236}">
              <a16:creationId xmlns:a16="http://schemas.microsoft.com/office/drawing/2014/main" id="{3D1ADB01-4B4F-45C0-9EC4-E00FB8451903}"/>
            </a:ext>
          </a:extLst>
        </xdr:cNvPr>
        <xdr:cNvSpPr/>
      </xdr:nvSpPr>
      <xdr:spPr>
        <a:xfrm>
          <a:off x="3312160" y="1021007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140244</xdr:rowOff>
    </xdr:from>
    <xdr:to>
      <xdr:col>15</xdr:col>
      <xdr:colOff>101600</xdr:colOff>
      <xdr:row>61</xdr:row>
      <xdr:rowOff>70394</xdr:rowOff>
    </xdr:to>
    <xdr:sp macro="" textlink="">
      <xdr:nvSpPr>
        <xdr:cNvPr id="180" name="フローチャート: 判断 179">
          <a:extLst>
            <a:ext uri="{FF2B5EF4-FFF2-40B4-BE49-F238E27FC236}">
              <a16:creationId xmlns:a16="http://schemas.microsoft.com/office/drawing/2014/main" id="{1D8DFEAF-ED44-452A-AC13-2F8CF0A0572C}"/>
            </a:ext>
          </a:extLst>
        </xdr:cNvPr>
        <xdr:cNvSpPr/>
      </xdr:nvSpPr>
      <xdr:spPr>
        <a:xfrm>
          <a:off x="2514600" y="1019864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110853</xdr:rowOff>
    </xdr:from>
    <xdr:to>
      <xdr:col>10</xdr:col>
      <xdr:colOff>165100</xdr:colOff>
      <xdr:row>61</xdr:row>
      <xdr:rowOff>41003</xdr:rowOff>
    </xdr:to>
    <xdr:sp macro="" textlink="">
      <xdr:nvSpPr>
        <xdr:cNvPr id="181" name="フローチャート: 判断 180">
          <a:extLst>
            <a:ext uri="{FF2B5EF4-FFF2-40B4-BE49-F238E27FC236}">
              <a16:creationId xmlns:a16="http://schemas.microsoft.com/office/drawing/2014/main" id="{83DDE722-C0DC-4AC2-9B7B-86F221F52D24}"/>
            </a:ext>
          </a:extLst>
        </xdr:cNvPr>
        <xdr:cNvSpPr/>
      </xdr:nvSpPr>
      <xdr:spPr>
        <a:xfrm>
          <a:off x="1739900" y="1016925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91259</xdr:rowOff>
    </xdr:from>
    <xdr:to>
      <xdr:col>6</xdr:col>
      <xdr:colOff>38100</xdr:colOff>
      <xdr:row>61</xdr:row>
      <xdr:rowOff>21409</xdr:rowOff>
    </xdr:to>
    <xdr:sp macro="" textlink="">
      <xdr:nvSpPr>
        <xdr:cNvPr id="182" name="フローチャート: 判断 181">
          <a:extLst>
            <a:ext uri="{FF2B5EF4-FFF2-40B4-BE49-F238E27FC236}">
              <a16:creationId xmlns:a16="http://schemas.microsoft.com/office/drawing/2014/main" id="{78FF256C-DC15-494B-A42D-6EB4222CE6EC}"/>
            </a:ext>
          </a:extLst>
        </xdr:cNvPr>
        <xdr:cNvSpPr/>
      </xdr:nvSpPr>
      <xdr:spPr>
        <a:xfrm>
          <a:off x="965200" y="1014965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43A2ADD1-9CCF-4F4F-BA32-FB86E5B39A31}"/>
            </a:ext>
          </a:extLst>
        </xdr:cNvPr>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26A58200-3AC2-48E5-A25E-3BDF58DBD125}"/>
            </a:ext>
          </a:extLst>
        </xdr:cNvPr>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5364E2C1-27C6-4452-9E8B-B37B28737BD5}"/>
            </a:ext>
          </a:extLst>
        </xdr:cNvPr>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8EFF407D-B363-44BE-9165-CB89A52B4D92}"/>
            </a:ext>
          </a:extLst>
        </xdr:cNvPr>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DC9DD115-1573-4B67-BD01-A127753FB5BA}"/>
            </a:ext>
          </a:extLst>
        </xdr:cNvPr>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43906</xdr:rowOff>
    </xdr:from>
    <xdr:to>
      <xdr:col>24</xdr:col>
      <xdr:colOff>114300</xdr:colOff>
      <xdr:row>61</xdr:row>
      <xdr:rowOff>145506</xdr:rowOff>
    </xdr:to>
    <xdr:sp macro="" textlink="">
      <xdr:nvSpPr>
        <xdr:cNvPr id="188" name="楕円 187">
          <a:extLst>
            <a:ext uri="{FF2B5EF4-FFF2-40B4-BE49-F238E27FC236}">
              <a16:creationId xmlns:a16="http://schemas.microsoft.com/office/drawing/2014/main" id="{3C66BB35-196B-4F88-BBF7-ABAF90956BDF}"/>
            </a:ext>
          </a:extLst>
        </xdr:cNvPr>
        <xdr:cNvSpPr/>
      </xdr:nvSpPr>
      <xdr:spPr>
        <a:xfrm>
          <a:off x="4036060" y="10269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22333</xdr:rowOff>
    </xdr:from>
    <xdr:ext cx="405111" cy="259045"/>
    <xdr:sp macro="" textlink="">
      <xdr:nvSpPr>
        <xdr:cNvPr id="189" name="【橋りょう・トンネル】&#10;有形固定資産減価償却率該当値テキスト">
          <a:extLst>
            <a:ext uri="{FF2B5EF4-FFF2-40B4-BE49-F238E27FC236}">
              <a16:creationId xmlns:a16="http://schemas.microsoft.com/office/drawing/2014/main" id="{177D36D8-0902-4D57-B54D-C3A095D05C28}"/>
            </a:ext>
          </a:extLst>
        </xdr:cNvPr>
        <xdr:cNvSpPr txBox="1"/>
      </xdr:nvSpPr>
      <xdr:spPr>
        <a:xfrm>
          <a:off x="4124960" y="102483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12881</xdr:rowOff>
    </xdr:from>
    <xdr:to>
      <xdr:col>20</xdr:col>
      <xdr:colOff>38100</xdr:colOff>
      <xdr:row>61</xdr:row>
      <xdr:rowOff>114481</xdr:rowOff>
    </xdr:to>
    <xdr:sp macro="" textlink="">
      <xdr:nvSpPr>
        <xdr:cNvPr id="190" name="楕円 189">
          <a:extLst>
            <a:ext uri="{FF2B5EF4-FFF2-40B4-BE49-F238E27FC236}">
              <a16:creationId xmlns:a16="http://schemas.microsoft.com/office/drawing/2014/main" id="{B926342A-F465-495C-9933-66F6385004F3}"/>
            </a:ext>
          </a:extLst>
        </xdr:cNvPr>
        <xdr:cNvSpPr/>
      </xdr:nvSpPr>
      <xdr:spPr>
        <a:xfrm>
          <a:off x="3312160" y="1023892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63681</xdr:rowOff>
    </xdr:from>
    <xdr:to>
      <xdr:col>24</xdr:col>
      <xdr:colOff>63500</xdr:colOff>
      <xdr:row>61</xdr:row>
      <xdr:rowOff>94706</xdr:rowOff>
    </xdr:to>
    <xdr:cxnSp macro="">
      <xdr:nvCxnSpPr>
        <xdr:cNvPr id="191" name="直線コネクタ 190">
          <a:extLst>
            <a:ext uri="{FF2B5EF4-FFF2-40B4-BE49-F238E27FC236}">
              <a16:creationId xmlns:a16="http://schemas.microsoft.com/office/drawing/2014/main" id="{64A7B594-E67C-4411-9203-A9E075525CCA}"/>
            </a:ext>
          </a:extLst>
        </xdr:cNvPr>
        <xdr:cNvCxnSpPr/>
      </xdr:nvCxnSpPr>
      <xdr:spPr>
        <a:xfrm>
          <a:off x="3355340" y="10289721"/>
          <a:ext cx="73152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135346</xdr:rowOff>
    </xdr:from>
    <xdr:to>
      <xdr:col>15</xdr:col>
      <xdr:colOff>101600</xdr:colOff>
      <xdr:row>61</xdr:row>
      <xdr:rowOff>65496</xdr:rowOff>
    </xdr:to>
    <xdr:sp macro="" textlink="">
      <xdr:nvSpPr>
        <xdr:cNvPr id="192" name="楕円 191">
          <a:extLst>
            <a:ext uri="{FF2B5EF4-FFF2-40B4-BE49-F238E27FC236}">
              <a16:creationId xmlns:a16="http://schemas.microsoft.com/office/drawing/2014/main" id="{936285EF-1322-4952-A23F-FBB79E08D1CD}"/>
            </a:ext>
          </a:extLst>
        </xdr:cNvPr>
        <xdr:cNvSpPr/>
      </xdr:nvSpPr>
      <xdr:spPr>
        <a:xfrm>
          <a:off x="2514600" y="1019374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14696</xdr:rowOff>
    </xdr:from>
    <xdr:to>
      <xdr:col>19</xdr:col>
      <xdr:colOff>177800</xdr:colOff>
      <xdr:row>61</xdr:row>
      <xdr:rowOff>63681</xdr:rowOff>
    </xdr:to>
    <xdr:cxnSp macro="">
      <xdr:nvCxnSpPr>
        <xdr:cNvPr id="193" name="直線コネクタ 192">
          <a:extLst>
            <a:ext uri="{FF2B5EF4-FFF2-40B4-BE49-F238E27FC236}">
              <a16:creationId xmlns:a16="http://schemas.microsoft.com/office/drawing/2014/main" id="{DE9A6B5B-D57E-41BD-ACF9-11CA650BAFE0}"/>
            </a:ext>
          </a:extLst>
        </xdr:cNvPr>
        <xdr:cNvCxnSpPr/>
      </xdr:nvCxnSpPr>
      <xdr:spPr>
        <a:xfrm>
          <a:off x="2565400" y="10240736"/>
          <a:ext cx="78994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105954</xdr:rowOff>
    </xdr:from>
    <xdr:to>
      <xdr:col>10</xdr:col>
      <xdr:colOff>165100</xdr:colOff>
      <xdr:row>61</xdr:row>
      <xdr:rowOff>36104</xdr:rowOff>
    </xdr:to>
    <xdr:sp macro="" textlink="">
      <xdr:nvSpPr>
        <xdr:cNvPr id="194" name="楕円 193">
          <a:extLst>
            <a:ext uri="{FF2B5EF4-FFF2-40B4-BE49-F238E27FC236}">
              <a16:creationId xmlns:a16="http://schemas.microsoft.com/office/drawing/2014/main" id="{28777785-C75B-4DA9-9E27-904F7F0C0B77}"/>
            </a:ext>
          </a:extLst>
        </xdr:cNvPr>
        <xdr:cNvSpPr/>
      </xdr:nvSpPr>
      <xdr:spPr>
        <a:xfrm>
          <a:off x="1739900" y="1016435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156754</xdr:rowOff>
    </xdr:from>
    <xdr:to>
      <xdr:col>15</xdr:col>
      <xdr:colOff>50800</xdr:colOff>
      <xdr:row>61</xdr:row>
      <xdr:rowOff>14696</xdr:rowOff>
    </xdr:to>
    <xdr:cxnSp macro="">
      <xdr:nvCxnSpPr>
        <xdr:cNvPr id="195" name="直線コネクタ 194">
          <a:extLst>
            <a:ext uri="{FF2B5EF4-FFF2-40B4-BE49-F238E27FC236}">
              <a16:creationId xmlns:a16="http://schemas.microsoft.com/office/drawing/2014/main" id="{F9BA9505-BA71-48DF-84B2-88F17ADD8159}"/>
            </a:ext>
          </a:extLst>
        </xdr:cNvPr>
        <xdr:cNvCxnSpPr/>
      </xdr:nvCxnSpPr>
      <xdr:spPr>
        <a:xfrm>
          <a:off x="1790700" y="10215154"/>
          <a:ext cx="774700" cy="25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78196</xdr:rowOff>
    </xdr:from>
    <xdr:to>
      <xdr:col>6</xdr:col>
      <xdr:colOff>38100</xdr:colOff>
      <xdr:row>61</xdr:row>
      <xdr:rowOff>8346</xdr:rowOff>
    </xdr:to>
    <xdr:sp macro="" textlink="">
      <xdr:nvSpPr>
        <xdr:cNvPr id="196" name="楕円 195">
          <a:extLst>
            <a:ext uri="{FF2B5EF4-FFF2-40B4-BE49-F238E27FC236}">
              <a16:creationId xmlns:a16="http://schemas.microsoft.com/office/drawing/2014/main" id="{6FE98BAF-59DE-4C65-A67B-276D0260B1D3}"/>
            </a:ext>
          </a:extLst>
        </xdr:cNvPr>
        <xdr:cNvSpPr/>
      </xdr:nvSpPr>
      <xdr:spPr>
        <a:xfrm>
          <a:off x="965200" y="1013659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128996</xdr:rowOff>
    </xdr:from>
    <xdr:to>
      <xdr:col>10</xdr:col>
      <xdr:colOff>114300</xdr:colOff>
      <xdr:row>60</xdr:row>
      <xdr:rowOff>156754</xdr:rowOff>
    </xdr:to>
    <xdr:cxnSp macro="">
      <xdr:nvCxnSpPr>
        <xdr:cNvPr id="197" name="直線コネクタ 196">
          <a:extLst>
            <a:ext uri="{FF2B5EF4-FFF2-40B4-BE49-F238E27FC236}">
              <a16:creationId xmlns:a16="http://schemas.microsoft.com/office/drawing/2014/main" id="{3ACB6F64-8C91-474A-AB70-408611B3FF4B}"/>
            </a:ext>
          </a:extLst>
        </xdr:cNvPr>
        <xdr:cNvCxnSpPr/>
      </xdr:nvCxnSpPr>
      <xdr:spPr>
        <a:xfrm>
          <a:off x="1008380" y="10187396"/>
          <a:ext cx="78232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98351</xdr:rowOff>
    </xdr:from>
    <xdr:ext cx="405111" cy="259045"/>
    <xdr:sp macro="" textlink="">
      <xdr:nvSpPr>
        <xdr:cNvPr id="198" name="n_1aveValue【橋りょう・トンネル】&#10;有形固定資産減価償却率">
          <a:extLst>
            <a:ext uri="{FF2B5EF4-FFF2-40B4-BE49-F238E27FC236}">
              <a16:creationId xmlns:a16="http://schemas.microsoft.com/office/drawing/2014/main" id="{81AA7AAE-CEA1-43DD-AB2A-DDA4597ED418}"/>
            </a:ext>
          </a:extLst>
        </xdr:cNvPr>
        <xdr:cNvSpPr txBox="1"/>
      </xdr:nvSpPr>
      <xdr:spPr>
        <a:xfrm>
          <a:off x="3170564" y="99891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61521</xdr:rowOff>
    </xdr:from>
    <xdr:ext cx="405111" cy="259045"/>
    <xdr:sp macro="" textlink="">
      <xdr:nvSpPr>
        <xdr:cNvPr id="199" name="n_2aveValue【橋りょう・トンネル】&#10;有形固定資産減価償却率">
          <a:extLst>
            <a:ext uri="{FF2B5EF4-FFF2-40B4-BE49-F238E27FC236}">
              <a16:creationId xmlns:a16="http://schemas.microsoft.com/office/drawing/2014/main" id="{F10C00F1-D070-4FF1-8019-ECACE9DBEBC7}"/>
            </a:ext>
          </a:extLst>
        </xdr:cNvPr>
        <xdr:cNvSpPr txBox="1"/>
      </xdr:nvSpPr>
      <xdr:spPr>
        <a:xfrm>
          <a:off x="2385704" y="102875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32130</xdr:rowOff>
    </xdr:from>
    <xdr:ext cx="405111" cy="259045"/>
    <xdr:sp macro="" textlink="">
      <xdr:nvSpPr>
        <xdr:cNvPr id="200" name="n_3aveValue【橋りょう・トンネル】&#10;有形固定資産減価償却率">
          <a:extLst>
            <a:ext uri="{FF2B5EF4-FFF2-40B4-BE49-F238E27FC236}">
              <a16:creationId xmlns:a16="http://schemas.microsoft.com/office/drawing/2014/main" id="{C4AFA561-B23F-4419-85A5-279FC52B9CBC}"/>
            </a:ext>
          </a:extLst>
        </xdr:cNvPr>
        <xdr:cNvSpPr txBox="1"/>
      </xdr:nvSpPr>
      <xdr:spPr>
        <a:xfrm>
          <a:off x="1611004" y="102581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12536</xdr:rowOff>
    </xdr:from>
    <xdr:ext cx="405111" cy="259045"/>
    <xdr:sp macro="" textlink="">
      <xdr:nvSpPr>
        <xdr:cNvPr id="201" name="n_4aveValue【橋りょう・トンネル】&#10;有形固定資産減価償却率">
          <a:extLst>
            <a:ext uri="{FF2B5EF4-FFF2-40B4-BE49-F238E27FC236}">
              <a16:creationId xmlns:a16="http://schemas.microsoft.com/office/drawing/2014/main" id="{EDA80901-D4E1-41A6-9062-E68429583DA1}"/>
            </a:ext>
          </a:extLst>
        </xdr:cNvPr>
        <xdr:cNvSpPr txBox="1"/>
      </xdr:nvSpPr>
      <xdr:spPr>
        <a:xfrm>
          <a:off x="836304" y="102385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105608</xdr:rowOff>
    </xdr:from>
    <xdr:ext cx="405111" cy="259045"/>
    <xdr:sp macro="" textlink="">
      <xdr:nvSpPr>
        <xdr:cNvPr id="202" name="n_1mainValue【橋りょう・トンネル】&#10;有形固定資産減価償却率">
          <a:extLst>
            <a:ext uri="{FF2B5EF4-FFF2-40B4-BE49-F238E27FC236}">
              <a16:creationId xmlns:a16="http://schemas.microsoft.com/office/drawing/2014/main" id="{3F7C2CCC-E0DA-415E-BC4E-3E68D094448C}"/>
            </a:ext>
          </a:extLst>
        </xdr:cNvPr>
        <xdr:cNvSpPr txBox="1"/>
      </xdr:nvSpPr>
      <xdr:spPr>
        <a:xfrm>
          <a:off x="3170564" y="103316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82023</xdr:rowOff>
    </xdr:from>
    <xdr:ext cx="405111" cy="259045"/>
    <xdr:sp macro="" textlink="">
      <xdr:nvSpPr>
        <xdr:cNvPr id="203" name="n_2mainValue【橋りょう・トンネル】&#10;有形固定資産減価償却率">
          <a:extLst>
            <a:ext uri="{FF2B5EF4-FFF2-40B4-BE49-F238E27FC236}">
              <a16:creationId xmlns:a16="http://schemas.microsoft.com/office/drawing/2014/main" id="{DFD546D9-F5F4-4287-B3C6-5BC0F7A5DA61}"/>
            </a:ext>
          </a:extLst>
        </xdr:cNvPr>
        <xdr:cNvSpPr txBox="1"/>
      </xdr:nvSpPr>
      <xdr:spPr>
        <a:xfrm>
          <a:off x="2385704" y="9972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52631</xdr:rowOff>
    </xdr:from>
    <xdr:ext cx="405111" cy="259045"/>
    <xdr:sp macro="" textlink="">
      <xdr:nvSpPr>
        <xdr:cNvPr id="204" name="n_3mainValue【橋りょう・トンネル】&#10;有形固定資産減価償却率">
          <a:extLst>
            <a:ext uri="{FF2B5EF4-FFF2-40B4-BE49-F238E27FC236}">
              <a16:creationId xmlns:a16="http://schemas.microsoft.com/office/drawing/2014/main" id="{7EB1A382-F718-4BEF-9579-94944724A05F}"/>
            </a:ext>
          </a:extLst>
        </xdr:cNvPr>
        <xdr:cNvSpPr txBox="1"/>
      </xdr:nvSpPr>
      <xdr:spPr>
        <a:xfrm>
          <a:off x="1611004" y="9943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24873</xdr:rowOff>
    </xdr:from>
    <xdr:ext cx="405111" cy="259045"/>
    <xdr:sp macro="" textlink="">
      <xdr:nvSpPr>
        <xdr:cNvPr id="205" name="n_4mainValue【橋りょう・トンネル】&#10;有形固定資産減価償却率">
          <a:extLst>
            <a:ext uri="{FF2B5EF4-FFF2-40B4-BE49-F238E27FC236}">
              <a16:creationId xmlns:a16="http://schemas.microsoft.com/office/drawing/2014/main" id="{8CF669CD-2E0A-4F90-BFFC-911F18A43101}"/>
            </a:ext>
          </a:extLst>
        </xdr:cNvPr>
        <xdr:cNvSpPr txBox="1"/>
      </xdr:nvSpPr>
      <xdr:spPr>
        <a:xfrm>
          <a:off x="836304" y="9915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a:extLst>
            <a:ext uri="{FF2B5EF4-FFF2-40B4-BE49-F238E27FC236}">
              <a16:creationId xmlns:a16="http://schemas.microsoft.com/office/drawing/2014/main" id="{A7E41504-C81D-4DE6-AF75-FC7E14C99958}"/>
            </a:ext>
          </a:extLst>
        </xdr:cNvPr>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a:extLst>
            <a:ext uri="{FF2B5EF4-FFF2-40B4-BE49-F238E27FC236}">
              <a16:creationId xmlns:a16="http://schemas.microsoft.com/office/drawing/2014/main" id="{630C7385-1799-4C24-86FB-44BB877D9F5A}"/>
            </a:ext>
          </a:extLst>
        </xdr:cNvPr>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a:extLst>
            <a:ext uri="{FF2B5EF4-FFF2-40B4-BE49-F238E27FC236}">
              <a16:creationId xmlns:a16="http://schemas.microsoft.com/office/drawing/2014/main" id="{41D96C8E-934C-4C9C-BD5F-516E2A1B984B}"/>
            </a:ext>
          </a:extLst>
        </xdr:cNvPr>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a:extLst>
            <a:ext uri="{FF2B5EF4-FFF2-40B4-BE49-F238E27FC236}">
              <a16:creationId xmlns:a16="http://schemas.microsoft.com/office/drawing/2014/main" id="{45259564-E3E1-4B3B-AFD0-2A2EF2745832}"/>
            </a:ext>
          </a:extLst>
        </xdr:cNvPr>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a:extLst>
            <a:ext uri="{FF2B5EF4-FFF2-40B4-BE49-F238E27FC236}">
              <a16:creationId xmlns:a16="http://schemas.microsoft.com/office/drawing/2014/main" id="{ED108E63-A95A-452F-BE68-0BBE21DE6473}"/>
            </a:ext>
          </a:extLst>
        </xdr:cNvPr>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a:extLst>
            <a:ext uri="{FF2B5EF4-FFF2-40B4-BE49-F238E27FC236}">
              <a16:creationId xmlns:a16="http://schemas.microsoft.com/office/drawing/2014/main" id="{B867C14B-4785-47C2-AF1D-D440E84EE89D}"/>
            </a:ext>
          </a:extLst>
        </xdr:cNvPr>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a:extLst>
            <a:ext uri="{FF2B5EF4-FFF2-40B4-BE49-F238E27FC236}">
              <a16:creationId xmlns:a16="http://schemas.microsoft.com/office/drawing/2014/main" id="{43AEB7EC-B111-43B2-ACBB-73D59DAE23EA}"/>
            </a:ext>
          </a:extLst>
        </xdr:cNvPr>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a:extLst>
            <a:ext uri="{FF2B5EF4-FFF2-40B4-BE49-F238E27FC236}">
              <a16:creationId xmlns:a16="http://schemas.microsoft.com/office/drawing/2014/main" id="{56FBEB47-1E66-4AF4-984D-F79E119773F0}"/>
            </a:ext>
          </a:extLst>
        </xdr:cNvPr>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4" name="テキスト ボックス 213">
          <a:extLst>
            <a:ext uri="{FF2B5EF4-FFF2-40B4-BE49-F238E27FC236}">
              <a16:creationId xmlns:a16="http://schemas.microsoft.com/office/drawing/2014/main" id="{FE1900B6-7F94-49D0-B827-E2AEF9BCFB7A}"/>
            </a:ext>
          </a:extLst>
        </xdr:cNvPr>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a:extLst>
            <a:ext uri="{FF2B5EF4-FFF2-40B4-BE49-F238E27FC236}">
              <a16:creationId xmlns:a16="http://schemas.microsoft.com/office/drawing/2014/main" id="{8ABA5C12-26E0-42C2-8AFA-D8BE8E884CA5}"/>
            </a:ext>
          </a:extLst>
        </xdr:cNvPr>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63</xdr:row>
      <xdr:rowOff>57150</xdr:rowOff>
    </xdr:from>
    <xdr:to>
      <xdr:col>59</xdr:col>
      <xdr:colOff>50800</xdr:colOff>
      <xdr:row>63</xdr:row>
      <xdr:rowOff>57150</xdr:rowOff>
    </xdr:to>
    <xdr:cxnSp macro="">
      <xdr:nvCxnSpPr>
        <xdr:cNvPr id="216" name="直線コネクタ 215">
          <a:extLst>
            <a:ext uri="{FF2B5EF4-FFF2-40B4-BE49-F238E27FC236}">
              <a16:creationId xmlns:a16="http://schemas.microsoft.com/office/drawing/2014/main" id="{B322B8D9-DE24-4D5A-A099-DE671684BBB2}"/>
            </a:ext>
          </a:extLst>
        </xdr:cNvPr>
        <xdr:cNvCxnSpPr/>
      </xdr:nvCxnSpPr>
      <xdr:spPr>
        <a:xfrm>
          <a:off x="5826760" y="106184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62</xdr:row>
      <xdr:rowOff>86377</xdr:rowOff>
    </xdr:from>
    <xdr:ext cx="248786" cy="259045"/>
    <xdr:sp macro="" textlink="">
      <xdr:nvSpPr>
        <xdr:cNvPr id="217" name="テキスト ボックス 216">
          <a:extLst>
            <a:ext uri="{FF2B5EF4-FFF2-40B4-BE49-F238E27FC236}">
              <a16:creationId xmlns:a16="http://schemas.microsoft.com/office/drawing/2014/main" id="{C3C541DB-64D8-4BFC-8BE2-EA48F930FE33}"/>
            </a:ext>
          </a:extLst>
        </xdr:cNvPr>
        <xdr:cNvSpPr txBox="1"/>
      </xdr:nvSpPr>
      <xdr:spPr>
        <a:xfrm>
          <a:off x="5600834" y="1048005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8" name="直線コネクタ 217">
          <a:extLst>
            <a:ext uri="{FF2B5EF4-FFF2-40B4-BE49-F238E27FC236}">
              <a16:creationId xmlns:a16="http://schemas.microsoft.com/office/drawing/2014/main" id="{844FC4E4-F273-4FB0-B04C-53A2266BD700}"/>
            </a:ext>
          </a:extLst>
        </xdr:cNvPr>
        <xdr:cNvCxnSpPr/>
      </xdr:nvCxnSpPr>
      <xdr:spPr>
        <a:xfrm>
          <a:off x="5826760" y="100584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19" name="テキスト ボックス 218">
          <a:extLst>
            <a:ext uri="{FF2B5EF4-FFF2-40B4-BE49-F238E27FC236}">
              <a16:creationId xmlns:a16="http://schemas.microsoft.com/office/drawing/2014/main" id="{FA7BEC6D-7CDF-4338-B98D-F32590677A3F}"/>
            </a:ext>
          </a:extLst>
        </xdr:cNvPr>
        <xdr:cNvSpPr txBox="1"/>
      </xdr:nvSpPr>
      <xdr:spPr>
        <a:xfrm>
          <a:off x="5299921" y="99199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114300</xdr:rowOff>
    </xdr:from>
    <xdr:to>
      <xdr:col>59</xdr:col>
      <xdr:colOff>50800</xdr:colOff>
      <xdr:row>56</xdr:row>
      <xdr:rowOff>114300</xdr:rowOff>
    </xdr:to>
    <xdr:cxnSp macro="">
      <xdr:nvCxnSpPr>
        <xdr:cNvPr id="220" name="直線コネクタ 219">
          <a:extLst>
            <a:ext uri="{FF2B5EF4-FFF2-40B4-BE49-F238E27FC236}">
              <a16:creationId xmlns:a16="http://schemas.microsoft.com/office/drawing/2014/main" id="{4262F611-8BF9-47B5-94EE-FEE9127E79BF}"/>
            </a:ext>
          </a:extLst>
        </xdr:cNvPr>
        <xdr:cNvCxnSpPr/>
      </xdr:nvCxnSpPr>
      <xdr:spPr>
        <a:xfrm>
          <a:off x="5826760" y="95021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143527</xdr:rowOff>
    </xdr:from>
    <xdr:ext cx="595419" cy="259045"/>
    <xdr:sp macro="" textlink="">
      <xdr:nvSpPr>
        <xdr:cNvPr id="221" name="テキスト ボックス 220">
          <a:extLst>
            <a:ext uri="{FF2B5EF4-FFF2-40B4-BE49-F238E27FC236}">
              <a16:creationId xmlns:a16="http://schemas.microsoft.com/office/drawing/2014/main" id="{843C15F7-38B4-4068-B30A-90485F5599EE}"/>
            </a:ext>
          </a:extLst>
        </xdr:cNvPr>
        <xdr:cNvSpPr txBox="1"/>
      </xdr:nvSpPr>
      <xdr:spPr>
        <a:xfrm>
          <a:off x="5299921" y="93637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2" name="直線コネクタ 221">
          <a:extLst>
            <a:ext uri="{FF2B5EF4-FFF2-40B4-BE49-F238E27FC236}">
              <a16:creationId xmlns:a16="http://schemas.microsoft.com/office/drawing/2014/main" id="{D11107BA-BA13-4ADF-9E5A-B632C7375DFC}"/>
            </a:ext>
          </a:extLst>
        </xdr:cNvPr>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23" name="テキスト ボックス 222">
          <a:extLst>
            <a:ext uri="{FF2B5EF4-FFF2-40B4-BE49-F238E27FC236}">
              <a16:creationId xmlns:a16="http://schemas.microsoft.com/office/drawing/2014/main" id="{FFB1F04B-4D95-404B-8A0A-AE9F4D8B995A}"/>
            </a:ext>
          </a:extLst>
        </xdr:cNvPr>
        <xdr:cNvSpPr txBox="1"/>
      </xdr:nvSpPr>
      <xdr:spPr>
        <a:xfrm>
          <a:off x="5299921" y="88036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4" name="【橋りょう・トンネル】&#10;一人当たり有形固定資産（償却資産）額グラフ枠">
          <a:extLst>
            <a:ext uri="{FF2B5EF4-FFF2-40B4-BE49-F238E27FC236}">
              <a16:creationId xmlns:a16="http://schemas.microsoft.com/office/drawing/2014/main" id="{6683DA69-9BA4-4DA9-AA06-E53464720BBB}"/>
            </a:ext>
          </a:extLst>
        </xdr:cNvPr>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150853</xdr:rowOff>
    </xdr:from>
    <xdr:to>
      <xdr:col>54</xdr:col>
      <xdr:colOff>189865</xdr:colOff>
      <xdr:row>63</xdr:row>
      <xdr:rowOff>52870</xdr:rowOff>
    </xdr:to>
    <xdr:cxnSp macro="">
      <xdr:nvCxnSpPr>
        <xdr:cNvPr id="225" name="直線コネクタ 224">
          <a:extLst>
            <a:ext uri="{FF2B5EF4-FFF2-40B4-BE49-F238E27FC236}">
              <a16:creationId xmlns:a16="http://schemas.microsoft.com/office/drawing/2014/main" id="{78B9F54C-C3BE-4C72-8E22-C10A5E9FAE3B}"/>
            </a:ext>
          </a:extLst>
        </xdr:cNvPr>
        <xdr:cNvCxnSpPr/>
      </xdr:nvCxnSpPr>
      <xdr:spPr>
        <a:xfrm flipV="1">
          <a:off x="9219565" y="9371053"/>
          <a:ext cx="0" cy="12431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56697</xdr:rowOff>
    </xdr:from>
    <xdr:ext cx="378565" cy="259045"/>
    <xdr:sp macro="" textlink="">
      <xdr:nvSpPr>
        <xdr:cNvPr id="226" name="【橋りょう・トンネル】&#10;一人当たり有形固定資産（償却資産）額最小値テキスト">
          <a:extLst>
            <a:ext uri="{FF2B5EF4-FFF2-40B4-BE49-F238E27FC236}">
              <a16:creationId xmlns:a16="http://schemas.microsoft.com/office/drawing/2014/main" id="{86853046-F3F8-4A80-B2C7-23A174A48347}"/>
            </a:ext>
          </a:extLst>
        </xdr:cNvPr>
        <xdr:cNvSpPr txBox="1"/>
      </xdr:nvSpPr>
      <xdr:spPr>
        <a:xfrm>
          <a:off x="9258300" y="106180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52870</xdr:rowOff>
    </xdr:from>
    <xdr:to>
      <xdr:col>55</xdr:col>
      <xdr:colOff>88900</xdr:colOff>
      <xdr:row>63</xdr:row>
      <xdr:rowOff>52870</xdr:rowOff>
    </xdr:to>
    <xdr:cxnSp macro="">
      <xdr:nvCxnSpPr>
        <xdr:cNvPr id="227" name="直線コネクタ 226">
          <a:extLst>
            <a:ext uri="{FF2B5EF4-FFF2-40B4-BE49-F238E27FC236}">
              <a16:creationId xmlns:a16="http://schemas.microsoft.com/office/drawing/2014/main" id="{C3A1FEB1-D73F-4DD5-BD9E-303BBCEF79F9}"/>
            </a:ext>
          </a:extLst>
        </xdr:cNvPr>
        <xdr:cNvCxnSpPr/>
      </xdr:nvCxnSpPr>
      <xdr:spPr>
        <a:xfrm>
          <a:off x="9154160" y="106141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97530</xdr:rowOff>
    </xdr:from>
    <xdr:ext cx="599010" cy="259045"/>
    <xdr:sp macro="" textlink="">
      <xdr:nvSpPr>
        <xdr:cNvPr id="228" name="【橋りょう・トンネル】&#10;一人当たり有形固定資産（償却資産）額最大値テキスト">
          <a:extLst>
            <a:ext uri="{FF2B5EF4-FFF2-40B4-BE49-F238E27FC236}">
              <a16:creationId xmlns:a16="http://schemas.microsoft.com/office/drawing/2014/main" id="{046D3E0B-3632-4D24-9E72-E35770613BD1}"/>
            </a:ext>
          </a:extLst>
        </xdr:cNvPr>
        <xdr:cNvSpPr txBox="1"/>
      </xdr:nvSpPr>
      <xdr:spPr>
        <a:xfrm>
          <a:off x="9258300" y="91500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223,604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150853</xdr:rowOff>
    </xdr:from>
    <xdr:to>
      <xdr:col>55</xdr:col>
      <xdr:colOff>88900</xdr:colOff>
      <xdr:row>55</xdr:row>
      <xdr:rowOff>150853</xdr:rowOff>
    </xdr:to>
    <xdr:cxnSp macro="">
      <xdr:nvCxnSpPr>
        <xdr:cNvPr id="229" name="直線コネクタ 228">
          <a:extLst>
            <a:ext uri="{FF2B5EF4-FFF2-40B4-BE49-F238E27FC236}">
              <a16:creationId xmlns:a16="http://schemas.microsoft.com/office/drawing/2014/main" id="{5E23FA69-B6ED-4139-8DDC-37C2737C0B26}"/>
            </a:ext>
          </a:extLst>
        </xdr:cNvPr>
        <xdr:cNvCxnSpPr/>
      </xdr:nvCxnSpPr>
      <xdr:spPr>
        <a:xfrm>
          <a:off x="9154160" y="937105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59</xdr:row>
      <xdr:rowOff>93961</xdr:rowOff>
    </xdr:from>
    <xdr:ext cx="534377" cy="259045"/>
    <xdr:sp macro="" textlink="">
      <xdr:nvSpPr>
        <xdr:cNvPr id="230" name="【橋りょう・トンネル】&#10;一人当たり有形固定資産（償却資産）額平均値テキスト">
          <a:extLst>
            <a:ext uri="{FF2B5EF4-FFF2-40B4-BE49-F238E27FC236}">
              <a16:creationId xmlns:a16="http://schemas.microsoft.com/office/drawing/2014/main" id="{3E29FAA2-9D87-41E1-B517-4AF47C7B5D45}"/>
            </a:ext>
          </a:extLst>
        </xdr:cNvPr>
        <xdr:cNvSpPr txBox="1"/>
      </xdr:nvSpPr>
      <xdr:spPr>
        <a:xfrm>
          <a:off x="9258300" y="99847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71084</xdr:rowOff>
    </xdr:from>
    <xdr:to>
      <xdr:col>55</xdr:col>
      <xdr:colOff>50800</xdr:colOff>
      <xdr:row>61</xdr:row>
      <xdr:rowOff>1234</xdr:rowOff>
    </xdr:to>
    <xdr:sp macro="" textlink="">
      <xdr:nvSpPr>
        <xdr:cNvPr id="231" name="フローチャート: 判断 230">
          <a:extLst>
            <a:ext uri="{FF2B5EF4-FFF2-40B4-BE49-F238E27FC236}">
              <a16:creationId xmlns:a16="http://schemas.microsoft.com/office/drawing/2014/main" id="{2FBABB7E-7E2B-45E8-B7FC-E0F07A54D2F3}"/>
            </a:ext>
          </a:extLst>
        </xdr:cNvPr>
        <xdr:cNvSpPr/>
      </xdr:nvSpPr>
      <xdr:spPr>
        <a:xfrm>
          <a:off x="9192260" y="1012948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75998</xdr:rowOff>
    </xdr:from>
    <xdr:to>
      <xdr:col>50</xdr:col>
      <xdr:colOff>165100</xdr:colOff>
      <xdr:row>61</xdr:row>
      <xdr:rowOff>6148</xdr:rowOff>
    </xdr:to>
    <xdr:sp macro="" textlink="">
      <xdr:nvSpPr>
        <xdr:cNvPr id="232" name="フローチャート: 判断 231">
          <a:extLst>
            <a:ext uri="{FF2B5EF4-FFF2-40B4-BE49-F238E27FC236}">
              <a16:creationId xmlns:a16="http://schemas.microsoft.com/office/drawing/2014/main" id="{544D8AC6-103C-4466-8DA0-8BE2FBCD5C64}"/>
            </a:ext>
          </a:extLst>
        </xdr:cNvPr>
        <xdr:cNvSpPr/>
      </xdr:nvSpPr>
      <xdr:spPr>
        <a:xfrm>
          <a:off x="8445500" y="1013439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77667</xdr:rowOff>
    </xdr:from>
    <xdr:to>
      <xdr:col>46</xdr:col>
      <xdr:colOff>38100</xdr:colOff>
      <xdr:row>61</xdr:row>
      <xdr:rowOff>7817</xdr:rowOff>
    </xdr:to>
    <xdr:sp macro="" textlink="">
      <xdr:nvSpPr>
        <xdr:cNvPr id="233" name="フローチャート: 判断 232">
          <a:extLst>
            <a:ext uri="{FF2B5EF4-FFF2-40B4-BE49-F238E27FC236}">
              <a16:creationId xmlns:a16="http://schemas.microsoft.com/office/drawing/2014/main" id="{2FE7D9E8-1114-4BEF-B8DD-67525DAF0163}"/>
            </a:ext>
          </a:extLst>
        </xdr:cNvPr>
        <xdr:cNvSpPr/>
      </xdr:nvSpPr>
      <xdr:spPr>
        <a:xfrm>
          <a:off x="7670800" y="1013606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60</xdr:row>
      <xdr:rowOff>46692</xdr:rowOff>
    </xdr:from>
    <xdr:to>
      <xdr:col>41</xdr:col>
      <xdr:colOff>101600</xdr:colOff>
      <xdr:row>60</xdr:row>
      <xdr:rowOff>148292</xdr:rowOff>
    </xdr:to>
    <xdr:sp macro="" textlink="">
      <xdr:nvSpPr>
        <xdr:cNvPr id="234" name="フローチャート: 判断 233">
          <a:extLst>
            <a:ext uri="{FF2B5EF4-FFF2-40B4-BE49-F238E27FC236}">
              <a16:creationId xmlns:a16="http://schemas.microsoft.com/office/drawing/2014/main" id="{408604E6-08C6-460C-B2D8-D3D8E7CFE455}"/>
            </a:ext>
          </a:extLst>
        </xdr:cNvPr>
        <xdr:cNvSpPr/>
      </xdr:nvSpPr>
      <xdr:spPr>
        <a:xfrm>
          <a:off x="6873240" y="10105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60</xdr:row>
      <xdr:rowOff>49967</xdr:rowOff>
    </xdr:from>
    <xdr:to>
      <xdr:col>36</xdr:col>
      <xdr:colOff>165100</xdr:colOff>
      <xdr:row>60</xdr:row>
      <xdr:rowOff>151567</xdr:rowOff>
    </xdr:to>
    <xdr:sp macro="" textlink="">
      <xdr:nvSpPr>
        <xdr:cNvPr id="235" name="フローチャート: 判断 234">
          <a:extLst>
            <a:ext uri="{FF2B5EF4-FFF2-40B4-BE49-F238E27FC236}">
              <a16:creationId xmlns:a16="http://schemas.microsoft.com/office/drawing/2014/main" id="{1B5CE738-7013-49C1-A869-7D9A9C645DF9}"/>
            </a:ext>
          </a:extLst>
        </xdr:cNvPr>
        <xdr:cNvSpPr/>
      </xdr:nvSpPr>
      <xdr:spPr>
        <a:xfrm>
          <a:off x="6098540" y="10108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6" name="テキスト ボックス 235">
          <a:extLst>
            <a:ext uri="{FF2B5EF4-FFF2-40B4-BE49-F238E27FC236}">
              <a16:creationId xmlns:a16="http://schemas.microsoft.com/office/drawing/2014/main" id="{0E46B183-42ED-4755-8140-DC7C8E372F7F}"/>
            </a:ext>
          </a:extLst>
        </xdr:cNvPr>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7" name="テキスト ボックス 236">
          <a:extLst>
            <a:ext uri="{FF2B5EF4-FFF2-40B4-BE49-F238E27FC236}">
              <a16:creationId xmlns:a16="http://schemas.microsoft.com/office/drawing/2014/main" id="{A3298B3C-D764-44B8-A58A-F3AE0C59D4EC}"/>
            </a:ext>
          </a:extLst>
        </xdr:cNvPr>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8" name="テキスト ボックス 237">
          <a:extLst>
            <a:ext uri="{FF2B5EF4-FFF2-40B4-BE49-F238E27FC236}">
              <a16:creationId xmlns:a16="http://schemas.microsoft.com/office/drawing/2014/main" id="{5AC853F8-E778-4BFB-9E94-49ABC922C61F}"/>
            </a:ext>
          </a:extLst>
        </xdr:cNvPr>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7C17195C-1E86-4276-9409-5C0B70005419}"/>
            </a:ext>
          </a:extLst>
        </xdr:cNvPr>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C4B0D751-9254-4F38-8697-8CCD805918D8}"/>
            </a:ext>
          </a:extLst>
        </xdr:cNvPr>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1246</xdr:rowOff>
    </xdr:from>
    <xdr:to>
      <xdr:col>55</xdr:col>
      <xdr:colOff>50800</xdr:colOff>
      <xdr:row>61</xdr:row>
      <xdr:rowOff>102846</xdr:rowOff>
    </xdr:to>
    <xdr:sp macro="" textlink="">
      <xdr:nvSpPr>
        <xdr:cNvPr id="241" name="楕円 240">
          <a:extLst>
            <a:ext uri="{FF2B5EF4-FFF2-40B4-BE49-F238E27FC236}">
              <a16:creationId xmlns:a16="http://schemas.microsoft.com/office/drawing/2014/main" id="{FF744CD1-2A9D-45E0-88EE-ADDCA8FE3DD1}"/>
            </a:ext>
          </a:extLst>
        </xdr:cNvPr>
        <xdr:cNvSpPr/>
      </xdr:nvSpPr>
      <xdr:spPr>
        <a:xfrm>
          <a:off x="9192260" y="1022728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151123</xdr:rowOff>
    </xdr:from>
    <xdr:ext cx="534377" cy="259045"/>
    <xdr:sp macro="" textlink="">
      <xdr:nvSpPr>
        <xdr:cNvPr id="242" name="【橋りょう・トンネル】&#10;一人当たり有形固定資産（償却資産）額該当値テキスト">
          <a:extLst>
            <a:ext uri="{FF2B5EF4-FFF2-40B4-BE49-F238E27FC236}">
              <a16:creationId xmlns:a16="http://schemas.microsoft.com/office/drawing/2014/main" id="{82C8B31B-8CC5-4F0D-B63C-4A82A32A2871}"/>
            </a:ext>
          </a:extLst>
        </xdr:cNvPr>
        <xdr:cNvSpPr txBox="1"/>
      </xdr:nvSpPr>
      <xdr:spPr>
        <a:xfrm>
          <a:off x="9258300" y="10209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170851</xdr:rowOff>
    </xdr:from>
    <xdr:to>
      <xdr:col>50</xdr:col>
      <xdr:colOff>165100</xdr:colOff>
      <xdr:row>61</xdr:row>
      <xdr:rowOff>101001</xdr:rowOff>
    </xdr:to>
    <xdr:sp macro="" textlink="">
      <xdr:nvSpPr>
        <xdr:cNvPr id="243" name="楕円 242">
          <a:extLst>
            <a:ext uri="{FF2B5EF4-FFF2-40B4-BE49-F238E27FC236}">
              <a16:creationId xmlns:a16="http://schemas.microsoft.com/office/drawing/2014/main" id="{5F034328-1B22-4BED-BED7-B05D85FE18C9}"/>
            </a:ext>
          </a:extLst>
        </xdr:cNvPr>
        <xdr:cNvSpPr/>
      </xdr:nvSpPr>
      <xdr:spPr>
        <a:xfrm>
          <a:off x="8445500" y="1022925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50201</xdr:rowOff>
    </xdr:from>
    <xdr:to>
      <xdr:col>55</xdr:col>
      <xdr:colOff>0</xdr:colOff>
      <xdr:row>61</xdr:row>
      <xdr:rowOff>52046</xdr:rowOff>
    </xdr:to>
    <xdr:cxnSp macro="">
      <xdr:nvCxnSpPr>
        <xdr:cNvPr id="244" name="直線コネクタ 243">
          <a:extLst>
            <a:ext uri="{FF2B5EF4-FFF2-40B4-BE49-F238E27FC236}">
              <a16:creationId xmlns:a16="http://schemas.microsoft.com/office/drawing/2014/main" id="{5748DBE2-D7B1-4159-B375-565DC6C09CC5}"/>
            </a:ext>
          </a:extLst>
        </xdr:cNvPr>
        <xdr:cNvCxnSpPr/>
      </xdr:nvCxnSpPr>
      <xdr:spPr>
        <a:xfrm>
          <a:off x="8496300" y="10276241"/>
          <a:ext cx="723900" cy="1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29308</xdr:rowOff>
    </xdr:from>
    <xdr:to>
      <xdr:col>46</xdr:col>
      <xdr:colOff>38100</xdr:colOff>
      <xdr:row>60</xdr:row>
      <xdr:rowOff>130908</xdr:rowOff>
    </xdr:to>
    <xdr:sp macro="" textlink="">
      <xdr:nvSpPr>
        <xdr:cNvPr id="245" name="楕円 244">
          <a:extLst>
            <a:ext uri="{FF2B5EF4-FFF2-40B4-BE49-F238E27FC236}">
              <a16:creationId xmlns:a16="http://schemas.microsoft.com/office/drawing/2014/main" id="{A937829F-ACC2-4FAC-B804-9C9274590A9B}"/>
            </a:ext>
          </a:extLst>
        </xdr:cNvPr>
        <xdr:cNvSpPr/>
      </xdr:nvSpPr>
      <xdr:spPr>
        <a:xfrm>
          <a:off x="7670800" y="1008770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80108</xdr:rowOff>
    </xdr:from>
    <xdr:to>
      <xdr:col>50</xdr:col>
      <xdr:colOff>114300</xdr:colOff>
      <xdr:row>61</xdr:row>
      <xdr:rowOff>50201</xdr:rowOff>
    </xdr:to>
    <xdr:cxnSp macro="">
      <xdr:nvCxnSpPr>
        <xdr:cNvPr id="246" name="直線コネクタ 245">
          <a:extLst>
            <a:ext uri="{FF2B5EF4-FFF2-40B4-BE49-F238E27FC236}">
              <a16:creationId xmlns:a16="http://schemas.microsoft.com/office/drawing/2014/main" id="{B091D980-E97F-4F82-841D-FAAF27D2CB52}"/>
            </a:ext>
          </a:extLst>
        </xdr:cNvPr>
        <xdr:cNvCxnSpPr/>
      </xdr:nvCxnSpPr>
      <xdr:spPr>
        <a:xfrm>
          <a:off x="7713980" y="10138508"/>
          <a:ext cx="782320" cy="137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30033</xdr:rowOff>
    </xdr:from>
    <xdr:to>
      <xdr:col>41</xdr:col>
      <xdr:colOff>101600</xdr:colOff>
      <xdr:row>60</xdr:row>
      <xdr:rowOff>131633</xdr:rowOff>
    </xdr:to>
    <xdr:sp macro="" textlink="">
      <xdr:nvSpPr>
        <xdr:cNvPr id="247" name="楕円 246">
          <a:extLst>
            <a:ext uri="{FF2B5EF4-FFF2-40B4-BE49-F238E27FC236}">
              <a16:creationId xmlns:a16="http://schemas.microsoft.com/office/drawing/2014/main" id="{D372CC57-2471-4050-90D4-5E4515F9CCD8}"/>
            </a:ext>
          </a:extLst>
        </xdr:cNvPr>
        <xdr:cNvSpPr/>
      </xdr:nvSpPr>
      <xdr:spPr>
        <a:xfrm>
          <a:off x="6873240" y="10088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60</xdr:row>
      <xdr:rowOff>80108</xdr:rowOff>
    </xdr:from>
    <xdr:to>
      <xdr:col>45</xdr:col>
      <xdr:colOff>177800</xdr:colOff>
      <xdr:row>60</xdr:row>
      <xdr:rowOff>80833</xdr:rowOff>
    </xdr:to>
    <xdr:cxnSp macro="">
      <xdr:nvCxnSpPr>
        <xdr:cNvPr id="248" name="直線コネクタ 247">
          <a:extLst>
            <a:ext uri="{FF2B5EF4-FFF2-40B4-BE49-F238E27FC236}">
              <a16:creationId xmlns:a16="http://schemas.microsoft.com/office/drawing/2014/main" id="{0E856FAB-E340-4AFB-94DD-5655D86E4503}"/>
            </a:ext>
          </a:extLst>
        </xdr:cNvPr>
        <xdr:cNvCxnSpPr/>
      </xdr:nvCxnSpPr>
      <xdr:spPr>
        <a:xfrm flipV="1">
          <a:off x="6924040" y="10138508"/>
          <a:ext cx="789940" cy="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60</xdr:row>
      <xdr:rowOff>27930</xdr:rowOff>
    </xdr:from>
    <xdr:to>
      <xdr:col>36</xdr:col>
      <xdr:colOff>165100</xdr:colOff>
      <xdr:row>60</xdr:row>
      <xdr:rowOff>129530</xdr:rowOff>
    </xdr:to>
    <xdr:sp macro="" textlink="">
      <xdr:nvSpPr>
        <xdr:cNvPr id="249" name="楕円 248">
          <a:extLst>
            <a:ext uri="{FF2B5EF4-FFF2-40B4-BE49-F238E27FC236}">
              <a16:creationId xmlns:a16="http://schemas.microsoft.com/office/drawing/2014/main" id="{E0EED51C-2ED5-41A4-8ACC-A0A75A6911B5}"/>
            </a:ext>
          </a:extLst>
        </xdr:cNvPr>
        <xdr:cNvSpPr/>
      </xdr:nvSpPr>
      <xdr:spPr>
        <a:xfrm>
          <a:off x="6098540" y="10086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60</xdr:row>
      <xdr:rowOff>78730</xdr:rowOff>
    </xdr:from>
    <xdr:to>
      <xdr:col>41</xdr:col>
      <xdr:colOff>50800</xdr:colOff>
      <xdr:row>60</xdr:row>
      <xdr:rowOff>80833</xdr:rowOff>
    </xdr:to>
    <xdr:cxnSp macro="">
      <xdr:nvCxnSpPr>
        <xdr:cNvPr id="250" name="直線コネクタ 249">
          <a:extLst>
            <a:ext uri="{FF2B5EF4-FFF2-40B4-BE49-F238E27FC236}">
              <a16:creationId xmlns:a16="http://schemas.microsoft.com/office/drawing/2014/main" id="{F974F195-922A-4231-AB7D-487E750AD2AC}"/>
            </a:ext>
          </a:extLst>
        </xdr:cNvPr>
        <xdr:cNvCxnSpPr/>
      </xdr:nvCxnSpPr>
      <xdr:spPr>
        <a:xfrm>
          <a:off x="6149340" y="10137130"/>
          <a:ext cx="774700" cy="2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59</xdr:row>
      <xdr:rowOff>22675</xdr:rowOff>
    </xdr:from>
    <xdr:ext cx="534377" cy="259045"/>
    <xdr:sp macro="" textlink="">
      <xdr:nvSpPr>
        <xdr:cNvPr id="251" name="n_1aveValue【橋りょう・トンネル】&#10;一人当たり有形固定資産（償却資産）額">
          <a:extLst>
            <a:ext uri="{FF2B5EF4-FFF2-40B4-BE49-F238E27FC236}">
              <a16:creationId xmlns:a16="http://schemas.microsoft.com/office/drawing/2014/main" id="{77F9D182-21DB-464C-A745-7579DC2F73F3}"/>
            </a:ext>
          </a:extLst>
        </xdr:cNvPr>
        <xdr:cNvSpPr txBox="1"/>
      </xdr:nvSpPr>
      <xdr:spPr>
        <a:xfrm>
          <a:off x="8239271" y="9913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60</xdr:row>
      <xdr:rowOff>170394</xdr:rowOff>
    </xdr:from>
    <xdr:ext cx="534377" cy="259045"/>
    <xdr:sp macro="" textlink="">
      <xdr:nvSpPr>
        <xdr:cNvPr id="252" name="n_2aveValue【橋りょう・トンネル】&#10;一人当たり有形固定資産（償却資産）額">
          <a:extLst>
            <a:ext uri="{FF2B5EF4-FFF2-40B4-BE49-F238E27FC236}">
              <a16:creationId xmlns:a16="http://schemas.microsoft.com/office/drawing/2014/main" id="{78DBACD7-8F20-4E2C-95CA-BCE8CE5F6009}"/>
            </a:ext>
          </a:extLst>
        </xdr:cNvPr>
        <xdr:cNvSpPr txBox="1"/>
      </xdr:nvSpPr>
      <xdr:spPr>
        <a:xfrm>
          <a:off x="7477271" y="10228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60</xdr:row>
      <xdr:rowOff>139419</xdr:rowOff>
    </xdr:from>
    <xdr:ext cx="534377" cy="259045"/>
    <xdr:sp macro="" textlink="">
      <xdr:nvSpPr>
        <xdr:cNvPr id="253" name="n_3aveValue【橋りょう・トンネル】&#10;一人当たり有形固定資産（償却資産）額">
          <a:extLst>
            <a:ext uri="{FF2B5EF4-FFF2-40B4-BE49-F238E27FC236}">
              <a16:creationId xmlns:a16="http://schemas.microsoft.com/office/drawing/2014/main" id="{D8F10BAA-51F8-4CE5-A232-3E37CF836C93}"/>
            </a:ext>
          </a:extLst>
        </xdr:cNvPr>
        <xdr:cNvSpPr txBox="1"/>
      </xdr:nvSpPr>
      <xdr:spPr>
        <a:xfrm>
          <a:off x="6702571" y="10197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60</xdr:row>
      <xdr:rowOff>142694</xdr:rowOff>
    </xdr:from>
    <xdr:ext cx="534377" cy="259045"/>
    <xdr:sp macro="" textlink="">
      <xdr:nvSpPr>
        <xdr:cNvPr id="254" name="n_4aveValue【橋りょう・トンネル】&#10;一人当たり有形固定資産（償却資産）額">
          <a:extLst>
            <a:ext uri="{FF2B5EF4-FFF2-40B4-BE49-F238E27FC236}">
              <a16:creationId xmlns:a16="http://schemas.microsoft.com/office/drawing/2014/main" id="{88CB1363-5863-4BD7-98D4-67A527AAC435}"/>
            </a:ext>
          </a:extLst>
        </xdr:cNvPr>
        <xdr:cNvSpPr txBox="1"/>
      </xdr:nvSpPr>
      <xdr:spPr>
        <a:xfrm>
          <a:off x="5905011" y="10201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61</xdr:row>
      <xdr:rowOff>92128</xdr:rowOff>
    </xdr:from>
    <xdr:ext cx="534377" cy="259045"/>
    <xdr:sp macro="" textlink="">
      <xdr:nvSpPr>
        <xdr:cNvPr id="255" name="n_1mainValue【橋りょう・トンネル】&#10;一人当たり有形固定資産（償却資産）額">
          <a:extLst>
            <a:ext uri="{FF2B5EF4-FFF2-40B4-BE49-F238E27FC236}">
              <a16:creationId xmlns:a16="http://schemas.microsoft.com/office/drawing/2014/main" id="{6A7F87EC-80E0-419E-A2F2-A72C05C57CB7}"/>
            </a:ext>
          </a:extLst>
        </xdr:cNvPr>
        <xdr:cNvSpPr txBox="1"/>
      </xdr:nvSpPr>
      <xdr:spPr>
        <a:xfrm>
          <a:off x="8239271" y="10318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58</xdr:row>
      <xdr:rowOff>147435</xdr:rowOff>
    </xdr:from>
    <xdr:ext cx="534377" cy="259045"/>
    <xdr:sp macro="" textlink="">
      <xdr:nvSpPr>
        <xdr:cNvPr id="256" name="n_2mainValue【橋りょう・トンネル】&#10;一人当たり有形固定資産（償却資産）額">
          <a:extLst>
            <a:ext uri="{FF2B5EF4-FFF2-40B4-BE49-F238E27FC236}">
              <a16:creationId xmlns:a16="http://schemas.microsoft.com/office/drawing/2014/main" id="{D6C55A57-15C5-4729-8D19-A72A0AB8B327}"/>
            </a:ext>
          </a:extLst>
        </xdr:cNvPr>
        <xdr:cNvSpPr txBox="1"/>
      </xdr:nvSpPr>
      <xdr:spPr>
        <a:xfrm>
          <a:off x="7477271" y="9870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58</xdr:row>
      <xdr:rowOff>148160</xdr:rowOff>
    </xdr:from>
    <xdr:ext cx="534377" cy="259045"/>
    <xdr:sp macro="" textlink="">
      <xdr:nvSpPr>
        <xdr:cNvPr id="257" name="n_3mainValue【橋りょう・トンネル】&#10;一人当たり有形固定資産（償却資産）額">
          <a:extLst>
            <a:ext uri="{FF2B5EF4-FFF2-40B4-BE49-F238E27FC236}">
              <a16:creationId xmlns:a16="http://schemas.microsoft.com/office/drawing/2014/main" id="{677A7ADA-AB99-4433-A00F-20CC5D2A6A0F}"/>
            </a:ext>
          </a:extLst>
        </xdr:cNvPr>
        <xdr:cNvSpPr txBox="1"/>
      </xdr:nvSpPr>
      <xdr:spPr>
        <a:xfrm>
          <a:off x="6702571" y="9871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58</xdr:row>
      <xdr:rowOff>146057</xdr:rowOff>
    </xdr:from>
    <xdr:ext cx="534377" cy="259045"/>
    <xdr:sp macro="" textlink="">
      <xdr:nvSpPr>
        <xdr:cNvPr id="258" name="n_4mainValue【橋りょう・トンネル】&#10;一人当たり有形固定資産（償却資産）額">
          <a:extLst>
            <a:ext uri="{FF2B5EF4-FFF2-40B4-BE49-F238E27FC236}">
              <a16:creationId xmlns:a16="http://schemas.microsoft.com/office/drawing/2014/main" id="{6F94E532-3F94-4367-865A-9CC6753FA702}"/>
            </a:ext>
          </a:extLst>
        </xdr:cNvPr>
        <xdr:cNvSpPr txBox="1"/>
      </xdr:nvSpPr>
      <xdr:spPr>
        <a:xfrm>
          <a:off x="5905011" y="9869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9" name="正方形/長方形 258">
          <a:extLst>
            <a:ext uri="{FF2B5EF4-FFF2-40B4-BE49-F238E27FC236}">
              <a16:creationId xmlns:a16="http://schemas.microsoft.com/office/drawing/2014/main" id="{B444BCD3-B2EE-4BAE-BAC8-0F2E41B021C3}"/>
            </a:ext>
          </a:extLst>
        </xdr:cNvPr>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0" name="正方形/長方形 259">
          <a:extLst>
            <a:ext uri="{FF2B5EF4-FFF2-40B4-BE49-F238E27FC236}">
              <a16:creationId xmlns:a16="http://schemas.microsoft.com/office/drawing/2014/main" id="{95DE5B7F-D05A-4C8E-AFA3-D6D8D7C8EB2C}"/>
            </a:ext>
          </a:extLst>
        </xdr:cNvPr>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1" name="正方形/長方形 260">
          <a:extLst>
            <a:ext uri="{FF2B5EF4-FFF2-40B4-BE49-F238E27FC236}">
              <a16:creationId xmlns:a16="http://schemas.microsoft.com/office/drawing/2014/main" id="{1392B1D7-0756-4DE2-B577-7FD06D57E6D3}"/>
            </a:ext>
          </a:extLst>
        </xdr:cNvPr>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2" name="正方形/長方形 261">
          <a:extLst>
            <a:ext uri="{FF2B5EF4-FFF2-40B4-BE49-F238E27FC236}">
              <a16:creationId xmlns:a16="http://schemas.microsoft.com/office/drawing/2014/main" id="{FD82A972-30B7-4B1A-B0B3-24C590AB14C7}"/>
            </a:ext>
          </a:extLst>
        </xdr:cNvPr>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3" name="正方形/長方形 262">
          <a:extLst>
            <a:ext uri="{FF2B5EF4-FFF2-40B4-BE49-F238E27FC236}">
              <a16:creationId xmlns:a16="http://schemas.microsoft.com/office/drawing/2014/main" id="{D0D8AD66-332D-4CE2-8AF4-AE860B857DFC}"/>
            </a:ext>
          </a:extLst>
        </xdr:cNvPr>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4" name="正方形/長方形 263">
          <a:extLst>
            <a:ext uri="{FF2B5EF4-FFF2-40B4-BE49-F238E27FC236}">
              <a16:creationId xmlns:a16="http://schemas.microsoft.com/office/drawing/2014/main" id="{418F7DA8-E339-4238-A0B6-75B82887F972}"/>
            </a:ext>
          </a:extLst>
        </xdr:cNvPr>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5" name="正方形/長方形 264">
          <a:extLst>
            <a:ext uri="{FF2B5EF4-FFF2-40B4-BE49-F238E27FC236}">
              <a16:creationId xmlns:a16="http://schemas.microsoft.com/office/drawing/2014/main" id="{5A610646-AFEC-4357-9D89-CC6947D994D4}"/>
            </a:ext>
          </a:extLst>
        </xdr:cNvPr>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6" name="正方形/長方形 265">
          <a:extLst>
            <a:ext uri="{FF2B5EF4-FFF2-40B4-BE49-F238E27FC236}">
              <a16:creationId xmlns:a16="http://schemas.microsoft.com/office/drawing/2014/main" id="{1D00C465-A55A-4AB3-B58A-E684C71A7FDD}"/>
            </a:ext>
          </a:extLst>
        </xdr:cNvPr>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7" name="テキスト ボックス 266">
          <a:extLst>
            <a:ext uri="{FF2B5EF4-FFF2-40B4-BE49-F238E27FC236}">
              <a16:creationId xmlns:a16="http://schemas.microsoft.com/office/drawing/2014/main" id="{0ED0B563-6060-4D92-8E4C-0622EE77D8E3}"/>
            </a:ext>
          </a:extLst>
        </xdr:cNvPr>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8" name="直線コネクタ 267">
          <a:extLst>
            <a:ext uri="{FF2B5EF4-FFF2-40B4-BE49-F238E27FC236}">
              <a16:creationId xmlns:a16="http://schemas.microsoft.com/office/drawing/2014/main" id="{9BB39562-93D1-4548-8CCD-AF9ECE598921}"/>
            </a:ext>
          </a:extLst>
        </xdr:cNvPr>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9" name="テキスト ボックス 268">
          <a:extLst>
            <a:ext uri="{FF2B5EF4-FFF2-40B4-BE49-F238E27FC236}">
              <a16:creationId xmlns:a16="http://schemas.microsoft.com/office/drawing/2014/main" id="{98ADFE54-E8C2-4E4D-84F5-18BE9D9E9428}"/>
            </a:ext>
          </a:extLst>
        </xdr:cNvPr>
        <xdr:cNvSpPr txBox="1"/>
      </xdr:nvSpPr>
      <xdr:spPr>
        <a:xfrm>
          <a:off x="27196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0" name="直線コネクタ 269">
          <a:extLst>
            <a:ext uri="{FF2B5EF4-FFF2-40B4-BE49-F238E27FC236}">
              <a16:creationId xmlns:a16="http://schemas.microsoft.com/office/drawing/2014/main" id="{A9A5181C-5F0D-4511-B1E4-94DD0DB24353}"/>
            </a:ext>
          </a:extLst>
        </xdr:cNvPr>
        <xdr:cNvCxnSpPr/>
      </xdr:nvCxnSpPr>
      <xdr:spPr>
        <a:xfrm>
          <a:off x="670560" y="14455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71" name="テキスト ボックス 270">
          <a:extLst>
            <a:ext uri="{FF2B5EF4-FFF2-40B4-BE49-F238E27FC236}">
              <a16:creationId xmlns:a16="http://schemas.microsoft.com/office/drawing/2014/main" id="{A2465D82-32D6-4330-B6C6-147DAF6AB838}"/>
            </a:ext>
          </a:extLst>
        </xdr:cNvPr>
        <xdr:cNvSpPr txBox="1"/>
      </xdr:nvSpPr>
      <xdr:spPr>
        <a:xfrm>
          <a:off x="271961" y="1431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2" name="直線コネクタ 271">
          <a:extLst>
            <a:ext uri="{FF2B5EF4-FFF2-40B4-BE49-F238E27FC236}">
              <a16:creationId xmlns:a16="http://schemas.microsoft.com/office/drawing/2014/main" id="{E0C256B6-A98B-4BD3-A791-18B4B0CBF0A3}"/>
            </a:ext>
          </a:extLst>
        </xdr:cNvPr>
        <xdr:cNvCxnSpPr/>
      </xdr:nvCxnSpPr>
      <xdr:spPr>
        <a:xfrm>
          <a:off x="670560" y="140093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3" name="テキスト ボックス 272">
          <a:extLst>
            <a:ext uri="{FF2B5EF4-FFF2-40B4-BE49-F238E27FC236}">
              <a16:creationId xmlns:a16="http://schemas.microsoft.com/office/drawing/2014/main" id="{1789D3D5-579B-4533-8D33-8EEA52ACEB0E}"/>
            </a:ext>
          </a:extLst>
        </xdr:cNvPr>
        <xdr:cNvSpPr txBox="1"/>
      </xdr:nvSpPr>
      <xdr:spPr>
        <a:xfrm>
          <a:off x="336081" y="138709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4" name="直線コネクタ 273">
          <a:extLst>
            <a:ext uri="{FF2B5EF4-FFF2-40B4-BE49-F238E27FC236}">
              <a16:creationId xmlns:a16="http://schemas.microsoft.com/office/drawing/2014/main" id="{4F95283D-985E-43CE-B338-A53263589A9F}"/>
            </a:ext>
          </a:extLst>
        </xdr:cNvPr>
        <xdr:cNvCxnSpPr/>
      </xdr:nvCxnSpPr>
      <xdr:spPr>
        <a:xfrm>
          <a:off x="670560" y="13563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75" name="テキスト ボックス 274">
          <a:extLst>
            <a:ext uri="{FF2B5EF4-FFF2-40B4-BE49-F238E27FC236}">
              <a16:creationId xmlns:a16="http://schemas.microsoft.com/office/drawing/2014/main" id="{B9C0A317-16F3-4664-9A32-6BC8D2FDF2B4}"/>
            </a:ext>
          </a:extLst>
        </xdr:cNvPr>
        <xdr:cNvSpPr txBox="1"/>
      </xdr:nvSpPr>
      <xdr:spPr>
        <a:xfrm>
          <a:off x="336081" y="13421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76" name="直線コネクタ 275">
          <a:extLst>
            <a:ext uri="{FF2B5EF4-FFF2-40B4-BE49-F238E27FC236}">
              <a16:creationId xmlns:a16="http://schemas.microsoft.com/office/drawing/2014/main" id="{7D58D98C-3735-4AB5-BD9A-7D81C6EA1BC4}"/>
            </a:ext>
          </a:extLst>
        </xdr:cNvPr>
        <xdr:cNvCxnSpPr/>
      </xdr:nvCxnSpPr>
      <xdr:spPr>
        <a:xfrm>
          <a:off x="670560" y="131140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77" name="テキスト ボックス 276">
          <a:extLst>
            <a:ext uri="{FF2B5EF4-FFF2-40B4-BE49-F238E27FC236}">
              <a16:creationId xmlns:a16="http://schemas.microsoft.com/office/drawing/2014/main" id="{C8ACC69D-B7D3-48B8-BF43-5CAD7AC8BADB}"/>
            </a:ext>
          </a:extLst>
        </xdr:cNvPr>
        <xdr:cNvSpPr txBox="1"/>
      </xdr:nvSpPr>
      <xdr:spPr>
        <a:xfrm>
          <a:off x="336081" y="1297560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8" name="直線コネクタ 277">
          <a:extLst>
            <a:ext uri="{FF2B5EF4-FFF2-40B4-BE49-F238E27FC236}">
              <a16:creationId xmlns:a16="http://schemas.microsoft.com/office/drawing/2014/main" id="{D1720E49-DAFD-4A42-AF66-248CFB2DA141}"/>
            </a:ext>
          </a:extLst>
        </xdr:cNvPr>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79" name="テキスト ボックス 278">
          <a:extLst>
            <a:ext uri="{FF2B5EF4-FFF2-40B4-BE49-F238E27FC236}">
              <a16:creationId xmlns:a16="http://schemas.microsoft.com/office/drawing/2014/main" id="{0FD3BA02-537F-4F9B-831C-4972F2461450}"/>
            </a:ext>
          </a:extLst>
        </xdr:cNvPr>
        <xdr:cNvSpPr txBox="1"/>
      </xdr:nvSpPr>
      <xdr:spPr>
        <a:xfrm>
          <a:off x="336081" y="125298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0" name="【公営住宅】&#10;有形固定資産減価償却率グラフ枠">
          <a:extLst>
            <a:ext uri="{FF2B5EF4-FFF2-40B4-BE49-F238E27FC236}">
              <a16:creationId xmlns:a16="http://schemas.microsoft.com/office/drawing/2014/main" id="{43F8B5DB-56E2-452F-BDC5-001568810A85}"/>
            </a:ext>
          </a:extLst>
        </xdr:cNvPr>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166115</xdr:rowOff>
    </xdr:from>
    <xdr:to>
      <xdr:col>24</xdr:col>
      <xdr:colOff>62865</xdr:colOff>
      <xdr:row>86</xdr:row>
      <xdr:rowOff>38100</xdr:rowOff>
    </xdr:to>
    <xdr:cxnSp macro="">
      <xdr:nvCxnSpPr>
        <xdr:cNvPr id="281" name="直線コネクタ 280">
          <a:extLst>
            <a:ext uri="{FF2B5EF4-FFF2-40B4-BE49-F238E27FC236}">
              <a16:creationId xmlns:a16="http://schemas.microsoft.com/office/drawing/2014/main" id="{28E520CC-157C-4AD6-A74F-504B663A32AE}"/>
            </a:ext>
          </a:extLst>
        </xdr:cNvPr>
        <xdr:cNvCxnSpPr/>
      </xdr:nvCxnSpPr>
      <xdr:spPr>
        <a:xfrm flipV="1">
          <a:off x="4086225" y="13074395"/>
          <a:ext cx="0" cy="1380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41927</xdr:rowOff>
    </xdr:from>
    <xdr:ext cx="469744" cy="259045"/>
    <xdr:sp macro="" textlink="">
      <xdr:nvSpPr>
        <xdr:cNvPr id="282" name="【公営住宅】&#10;有形固定資産減価償却率最小値テキスト">
          <a:extLst>
            <a:ext uri="{FF2B5EF4-FFF2-40B4-BE49-F238E27FC236}">
              <a16:creationId xmlns:a16="http://schemas.microsoft.com/office/drawing/2014/main" id="{8BE4136E-1E8A-4DFC-9086-033A0FF43E1C}"/>
            </a:ext>
          </a:extLst>
        </xdr:cNvPr>
        <xdr:cNvSpPr txBox="1"/>
      </xdr:nvSpPr>
      <xdr:spPr>
        <a:xfrm>
          <a:off x="4124960" y="14458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38100</xdr:rowOff>
    </xdr:from>
    <xdr:to>
      <xdr:col>24</xdr:col>
      <xdr:colOff>152400</xdr:colOff>
      <xdr:row>86</xdr:row>
      <xdr:rowOff>38100</xdr:rowOff>
    </xdr:to>
    <xdr:cxnSp macro="">
      <xdr:nvCxnSpPr>
        <xdr:cNvPr id="283" name="直線コネクタ 282">
          <a:extLst>
            <a:ext uri="{FF2B5EF4-FFF2-40B4-BE49-F238E27FC236}">
              <a16:creationId xmlns:a16="http://schemas.microsoft.com/office/drawing/2014/main" id="{27D0DBC5-0FE7-467F-B91B-58F847BD3CEF}"/>
            </a:ext>
          </a:extLst>
        </xdr:cNvPr>
        <xdr:cNvCxnSpPr/>
      </xdr:nvCxnSpPr>
      <xdr:spPr>
        <a:xfrm>
          <a:off x="4020820" y="144551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112792</xdr:rowOff>
    </xdr:from>
    <xdr:ext cx="405111" cy="259045"/>
    <xdr:sp macro="" textlink="">
      <xdr:nvSpPr>
        <xdr:cNvPr id="284" name="【公営住宅】&#10;有形固定資産減価償却率最大値テキスト">
          <a:extLst>
            <a:ext uri="{FF2B5EF4-FFF2-40B4-BE49-F238E27FC236}">
              <a16:creationId xmlns:a16="http://schemas.microsoft.com/office/drawing/2014/main" id="{ECC09BED-412B-4B22-95C5-BF24E13B858B}"/>
            </a:ext>
          </a:extLst>
        </xdr:cNvPr>
        <xdr:cNvSpPr txBox="1"/>
      </xdr:nvSpPr>
      <xdr:spPr>
        <a:xfrm>
          <a:off x="4124960" y="12853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166115</xdr:rowOff>
    </xdr:from>
    <xdr:to>
      <xdr:col>24</xdr:col>
      <xdr:colOff>152400</xdr:colOff>
      <xdr:row>77</xdr:row>
      <xdr:rowOff>166115</xdr:rowOff>
    </xdr:to>
    <xdr:cxnSp macro="">
      <xdr:nvCxnSpPr>
        <xdr:cNvPr id="285" name="直線コネクタ 284">
          <a:extLst>
            <a:ext uri="{FF2B5EF4-FFF2-40B4-BE49-F238E27FC236}">
              <a16:creationId xmlns:a16="http://schemas.microsoft.com/office/drawing/2014/main" id="{8AD6D373-A7E6-4AA3-850E-9D27218A734C}"/>
            </a:ext>
          </a:extLst>
        </xdr:cNvPr>
        <xdr:cNvCxnSpPr/>
      </xdr:nvCxnSpPr>
      <xdr:spPr>
        <a:xfrm>
          <a:off x="4020820" y="1307439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77740</xdr:rowOff>
    </xdr:from>
    <xdr:ext cx="405111" cy="259045"/>
    <xdr:sp macro="" textlink="">
      <xdr:nvSpPr>
        <xdr:cNvPr id="286" name="【公営住宅】&#10;有形固定資産減価償却率平均値テキスト">
          <a:extLst>
            <a:ext uri="{FF2B5EF4-FFF2-40B4-BE49-F238E27FC236}">
              <a16:creationId xmlns:a16="http://schemas.microsoft.com/office/drawing/2014/main" id="{24EE7CAD-6928-4AB7-9538-D5BD6C24941F}"/>
            </a:ext>
          </a:extLst>
        </xdr:cNvPr>
        <xdr:cNvSpPr txBox="1"/>
      </xdr:nvSpPr>
      <xdr:spPr>
        <a:xfrm>
          <a:off x="4124960" y="1365658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99313</xdr:rowOff>
    </xdr:from>
    <xdr:to>
      <xdr:col>24</xdr:col>
      <xdr:colOff>114300</xdr:colOff>
      <xdr:row>82</xdr:row>
      <xdr:rowOff>29463</xdr:rowOff>
    </xdr:to>
    <xdr:sp macro="" textlink="">
      <xdr:nvSpPr>
        <xdr:cNvPr id="287" name="フローチャート: 判断 286">
          <a:extLst>
            <a:ext uri="{FF2B5EF4-FFF2-40B4-BE49-F238E27FC236}">
              <a16:creationId xmlns:a16="http://schemas.microsoft.com/office/drawing/2014/main" id="{35A6BABB-E1A2-470B-AA85-B99D1D534C57}"/>
            </a:ext>
          </a:extLst>
        </xdr:cNvPr>
        <xdr:cNvSpPr/>
      </xdr:nvSpPr>
      <xdr:spPr>
        <a:xfrm>
          <a:off x="4036060" y="1367815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85598</xdr:rowOff>
    </xdr:from>
    <xdr:to>
      <xdr:col>20</xdr:col>
      <xdr:colOff>38100</xdr:colOff>
      <xdr:row>82</xdr:row>
      <xdr:rowOff>15748</xdr:rowOff>
    </xdr:to>
    <xdr:sp macro="" textlink="">
      <xdr:nvSpPr>
        <xdr:cNvPr id="288" name="フローチャート: 判断 287">
          <a:extLst>
            <a:ext uri="{FF2B5EF4-FFF2-40B4-BE49-F238E27FC236}">
              <a16:creationId xmlns:a16="http://schemas.microsoft.com/office/drawing/2014/main" id="{2B75804B-8DE2-4317-9869-2D4964C179DF}"/>
            </a:ext>
          </a:extLst>
        </xdr:cNvPr>
        <xdr:cNvSpPr/>
      </xdr:nvSpPr>
      <xdr:spPr>
        <a:xfrm>
          <a:off x="3312160" y="1366443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46737</xdr:rowOff>
    </xdr:from>
    <xdr:to>
      <xdr:col>15</xdr:col>
      <xdr:colOff>101600</xdr:colOff>
      <xdr:row>81</xdr:row>
      <xdr:rowOff>148337</xdr:rowOff>
    </xdr:to>
    <xdr:sp macro="" textlink="">
      <xdr:nvSpPr>
        <xdr:cNvPr id="289" name="フローチャート: 判断 288">
          <a:extLst>
            <a:ext uri="{FF2B5EF4-FFF2-40B4-BE49-F238E27FC236}">
              <a16:creationId xmlns:a16="http://schemas.microsoft.com/office/drawing/2014/main" id="{0FEED2BB-82F4-472C-A365-F4C89ED3D833}"/>
            </a:ext>
          </a:extLst>
        </xdr:cNvPr>
        <xdr:cNvSpPr/>
      </xdr:nvSpPr>
      <xdr:spPr>
        <a:xfrm>
          <a:off x="2514600" y="13625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10161</xdr:rowOff>
    </xdr:from>
    <xdr:to>
      <xdr:col>10</xdr:col>
      <xdr:colOff>165100</xdr:colOff>
      <xdr:row>81</xdr:row>
      <xdr:rowOff>111761</xdr:rowOff>
    </xdr:to>
    <xdr:sp macro="" textlink="">
      <xdr:nvSpPr>
        <xdr:cNvPr id="290" name="フローチャート: 判断 289">
          <a:extLst>
            <a:ext uri="{FF2B5EF4-FFF2-40B4-BE49-F238E27FC236}">
              <a16:creationId xmlns:a16="http://schemas.microsoft.com/office/drawing/2014/main" id="{119E6009-284A-45E6-B8D5-1E842ECB218B}"/>
            </a:ext>
          </a:extLst>
        </xdr:cNvPr>
        <xdr:cNvSpPr/>
      </xdr:nvSpPr>
      <xdr:spPr>
        <a:xfrm>
          <a:off x="1739900" y="13589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147320</xdr:rowOff>
    </xdr:from>
    <xdr:to>
      <xdr:col>6</xdr:col>
      <xdr:colOff>38100</xdr:colOff>
      <xdr:row>81</xdr:row>
      <xdr:rowOff>77470</xdr:rowOff>
    </xdr:to>
    <xdr:sp macro="" textlink="">
      <xdr:nvSpPr>
        <xdr:cNvPr id="291" name="フローチャート: 判断 290">
          <a:extLst>
            <a:ext uri="{FF2B5EF4-FFF2-40B4-BE49-F238E27FC236}">
              <a16:creationId xmlns:a16="http://schemas.microsoft.com/office/drawing/2014/main" id="{1DF01128-9EA5-4573-BFBB-CB9763628268}"/>
            </a:ext>
          </a:extLst>
        </xdr:cNvPr>
        <xdr:cNvSpPr/>
      </xdr:nvSpPr>
      <xdr:spPr>
        <a:xfrm>
          <a:off x="965200" y="1355852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2" name="テキスト ボックス 291">
          <a:extLst>
            <a:ext uri="{FF2B5EF4-FFF2-40B4-BE49-F238E27FC236}">
              <a16:creationId xmlns:a16="http://schemas.microsoft.com/office/drawing/2014/main" id="{D9CFFB44-9C54-48B6-B67E-48A9D588D389}"/>
            </a:ext>
          </a:extLst>
        </xdr:cNvPr>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3" name="テキスト ボックス 292">
          <a:extLst>
            <a:ext uri="{FF2B5EF4-FFF2-40B4-BE49-F238E27FC236}">
              <a16:creationId xmlns:a16="http://schemas.microsoft.com/office/drawing/2014/main" id="{0F2887C7-EDCE-46D1-9E99-6C43D74E9436}"/>
            </a:ext>
          </a:extLst>
        </xdr:cNvPr>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4" name="テキスト ボックス 293">
          <a:extLst>
            <a:ext uri="{FF2B5EF4-FFF2-40B4-BE49-F238E27FC236}">
              <a16:creationId xmlns:a16="http://schemas.microsoft.com/office/drawing/2014/main" id="{171A36F5-796C-417F-8EB4-99B1EA045AD1}"/>
            </a:ext>
          </a:extLst>
        </xdr:cNvPr>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5" name="テキスト ボックス 294">
          <a:extLst>
            <a:ext uri="{FF2B5EF4-FFF2-40B4-BE49-F238E27FC236}">
              <a16:creationId xmlns:a16="http://schemas.microsoft.com/office/drawing/2014/main" id="{F6261ECB-5E49-4057-9821-C255D2DBC5FF}"/>
            </a:ext>
          </a:extLst>
        </xdr:cNvPr>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6" name="テキスト ボックス 295">
          <a:extLst>
            <a:ext uri="{FF2B5EF4-FFF2-40B4-BE49-F238E27FC236}">
              <a16:creationId xmlns:a16="http://schemas.microsoft.com/office/drawing/2014/main" id="{AA8F3F76-BC6C-47E1-A084-2CFBFAA83284}"/>
            </a:ext>
          </a:extLst>
        </xdr:cNvPr>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87885</xdr:rowOff>
    </xdr:from>
    <xdr:to>
      <xdr:col>24</xdr:col>
      <xdr:colOff>114300</xdr:colOff>
      <xdr:row>82</xdr:row>
      <xdr:rowOff>18035</xdr:rowOff>
    </xdr:to>
    <xdr:sp macro="" textlink="">
      <xdr:nvSpPr>
        <xdr:cNvPr id="297" name="楕円 296">
          <a:extLst>
            <a:ext uri="{FF2B5EF4-FFF2-40B4-BE49-F238E27FC236}">
              <a16:creationId xmlns:a16="http://schemas.microsoft.com/office/drawing/2014/main" id="{9B190461-A536-427C-8123-E8661EF1679D}"/>
            </a:ext>
          </a:extLst>
        </xdr:cNvPr>
        <xdr:cNvSpPr/>
      </xdr:nvSpPr>
      <xdr:spPr>
        <a:xfrm>
          <a:off x="4036060" y="1366672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110762</xdr:rowOff>
    </xdr:from>
    <xdr:ext cx="405111" cy="259045"/>
    <xdr:sp macro="" textlink="">
      <xdr:nvSpPr>
        <xdr:cNvPr id="298" name="【公営住宅】&#10;有形固定資産減価償却率該当値テキスト">
          <a:extLst>
            <a:ext uri="{FF2B5EF4-FFF2-40B4-BE49-F238E27FC236}">
              <a16:creationId xmlns:a16="http://schemas.microsoft.com/office/drawing/2014/main" id="{2F3C92F8-6770-4A2F-8BA0-129BABBC270B}"/>
            </a:ext>
          </a:extLst>
        </xdr:cNvPr>
        <xdr:cNvSpPr txBox="1"/>
      </xdr:nvSpPr>
      <xdr:spPr>
        <a:xfrm>
          <a:off x="4124960" y="13521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92456</xdr:rowOff>
    </xdr:from>
    <xdr:to>
      <xdr:col>20</xdr:col>
      <xdr:colOff>38100</xdr:colOff>
      <xdr:row>82</xdr:row>
      <xdr:rowOff>22606</xdr:rowOff>
    </xdr:to>
    <xdr:sp macro="" textlink="">
      <xdr:nvSpPr>
        <xdr:cNvPr id="299" name="楕円 298">
          <a:extLst>
            <a:ext uri="{FF2B5EF4-FFF2-40B4-BE49-F238E27FC236}">
              <a16:creationId xmlns:a16="http://schemas.microsoft.com/office/drawing/2014/main" id="{1053671E-B08B-420A-8114-B36331DD63AA}"/>
            </a:ext>
          </a:extLst>
        </xdr:cNvPr>
        <xdr:cNvSpPr/>
      </xdr:nvSpPr>
      <xdr:spPr>
        <a:xfrm>
          <a:off x="3312160" y="1367129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138685</xdr:rowOff>
    </xdr:from>
    <xdr:to>
      <xdr:col>24</xdr:col>
      <xdr:colOff>63500</xdr:colOff>
      <xdr:row>81</xdr:row>
      <xdr:rowOff>143256</xdr:rowOff>
    </xdr:to>
    <xdr:cxnSp macro="">
      <xdr:nvCxnSpPr>
        <xdr:cNvPr id="300" name="直線コネクタ 299">
          <a:extLst>
            <a:ext uri="{FF2B5EF4-FFF2-40B4-BE49-F238E27FC236}">
              <a16:creationId xmlns:a16="http://schemas.microsoft.com/office/drawing/2014/main" id="{4CC0E473-044B-47E8-B069-5B60E762967F}"/>
            </a:ext>
          </a:extLst>
        </xdr:cNvPr>
        <xdr:cNvCxnSpPr/>
      </xdr:nvCxnSpPr>
      <xdr:spPr>
        <a:xfrm flipV="1">
          <a:off x="3355340" y="13717525"/>
          <a:ext cx="73152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53594</xdr:rowOff>
    </xdr:from>
    <xdr:to>
      <xdr:col>15</xdr:col>
      <xdr:colOff>101600</xdr:colOff>
      <xdr:row>81</xdr:row>
      <xdr:rowOff>155194</xdr:rowOff>
    </xdr:to>
    <xdr:sp macro="" textlink="">
      <xdr:nvSpPr>
        <xdr:cNvPr id="301" name="楕円 300">
          <a:extLst>
            <a:ext uri="{FF2B5EF4-FFF2-40B4-BE49-F238E27FC236}">
              <a16:creationId xmlns:a16="http://schemas.microsoft.com/office/drawing/2014/main" id="{80C13577-53A8-4C92-915E-D0E927EC6990}"/>
            </a:ext>
          </a:extLst>
        </xdr:cNvPr>
        <xdr:cNvSpPr/>
      </xdr:nvSpPr>
      <xdr:spPr>
        <a:xfrm>
          <a:off x="2514600" y="13632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104394</xdr:rowOff>
    </xdr:from>
    <xdr:to>
      <xdr:col>19</xdr:col>
      <xdr:colOff>177800</xdr:colOff>
      <xdr:row>81</xdr:row>
      <xdr:rowOff>143256</xdr:rowOff>
    </xdr:to>
    <xdr:cxnSp macro="">
      <xdr:nvCxnSpPr>
        <xdr:cNvPr id="302" name="直線コネクタ 301">
          <a:extLst>
            <a:ext uri="{FF2B5EF4-FFF2-40B4-BE49-F238E27FC236}">
              <a16:creationId xmlns:a16="http://schemas.microsoft.com/office/drawing/2014/main" id="{E54EAB38-6836-450A-8135-2B999F0B70E4}"/>
            </a:ext>
          </a:extLst>
        </xdr:cNvPr>
        <xdr:cNvCxnSpPr/>
      </xdr:nvCxnSpPr>
      <xdr:spPr>
        <a:xfrm>
          <a:off x="2565400" y="13683234"/>
          <a:ext cx="78994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21589</xdr:rowOff>
    </xdr:from>
    <xdr:to>
      <xdr:col>10</xdr:col>
      <xdr:colOff>165100</xdr:colOff>
      <xdr:row>81</xdr:row>
      <xdr:rowOff>123189</xdr:rowOff>
    </xdr:to>
    <xdr:sp macro="" textlink="">
      <xdr:nvSpPr>
        <xdr:cNvPr id="303" name="楕円 302">
          <a:extLst>
            <a:ext uri="{FF2B5EF4-FFF2-40B4-BE49-F238E27FC236}">
              <a16:creationId xmlns:a16="http://schemas.microsoft.com/office/drawing/2014/main" id="{395D0206-CA7B-4771-A2FD-01E39B697CC0}"/>
            </a:ext>
          </a:extLst>
        </xdr:cNvPr>
        <xdr:cNvSpPr/>
      </xdr:nvSpPr>
      <xdr:spPr>
        <a:xfrm>
          <a:off x="1739900" y="13600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72389</xdr:rowOff>
    </xdr:from>
    <xdr:to>
      <xdr:col>15</xdr:col>
      <xdr:colOff>50800</xdr:colOff>
      <xdr:row>81</xdr:row>
      <xdr:rowOff>104394</xdr:rowOff>
    </xdr:to>
    <xdr:cxnSp macro="">
      <xdr:nvCxnSpPr>
        <xdr:cNvPr id="304" name="直線コネクタ 303">
          <a:extLst>
            <a:ext uri="{FF2B5EF4-FFF2-40B4-BE49-F238E27FC236}">
              <a16:creationId xmlns:a16="http://schemas.microsoft.com/office/drawing/2014/main" id="{11E3B750-79B5-469C-BE4B-D2DF2A6A0829}"/>
            </a:ext>
          </a:extLst>
        </xdr:cNvPr>
        <xdr:cNvCxnSpPr/>
      </xdr:nvCxnSpPr>
      <xdr:spPr>
        <a:xfrm>
          <a:off x="1790700" y="13651229"/>
          <a:ext cx="774700" cy="3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151892</xdr:rowOff>
    </xdr:from>
    <xdr:to>
      <xdr:col>6</xdr:col>
      <xdr:colOff>38100</xdr:colOff>
      <xdr:row>81</xdr:row>
      <xdr:rowOff>82042</xdr:rowOff>
    </xdr:to>
    <xdr:sp macro="" textlink="">
      <xdr:nvSpPr>
        <xdr:cNvPr id="305" name="楕円 304">
          <a:extLst>
            <a:ext uri="{FF2B5EF4-FFF2-40B4-BE49-F238E27FC236}">
              <a16:creationId xmlns:a16="http://schemas.microsoft.com/office/drawing/2014/main" id="{82190972-EDE6-466B-A7B5-A7CAC8A5616C}"/>
            </a:ext>
          </a:extLst>
        </xdr:cNvPr>
        <xdr:cNvSpPr/>
      </xdr:nvSpPr>
      <xdr:spPr>
        <a:xfrm>
          <a:off x="965200" y="1356309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31242</xdr:rowOff>
    </xdr:from>
    <xdr:to>
      <xdr:col>10</xdr:col>
      <xdr:colOff>114300</xdr:colOff>
      <xdr:row>81</xdr:row>
      <xdr:rowOff>72389</xdr:rowOff>
    </xdr:to>
    <xdr:cxnSp macro="">
      <xdr:nvCxnSpPr>
        <xdr:cNvPr id="306" name="直線コネクタ 305">
          <a:extLst>
            <a:ext uri="{FF2B5EF4-FFF2-40B4-BE49-F238E27FC236}">
              <a16:creationId xmlns:a16="http://schemas.microsoft.com/office/drawing/2014/main" id="{34BFE946-FAFC-44E5-BC33-95DB1EC8B955}"/>
            </a:ext>
          </a:extLst>
        </xdr:cNvPr>
        <xdr:cNvCxnSpPr/>
      </xdr:nvCxnSpPr>
      <xdr:spPr>
        <a:xfrm>
          <a:off x="1008380" y="13610082"/>
          <a:ext cx="782320" cy="41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32275</xdr:rowOff>
    </xdr:from>
    <xdr:ext cx="405111" cy="259045"/>
    <xdr:sp macro="" textlink="">
      <xdr:nvSpPr>
        <xdr:cNvPr id="307" name="n_1aveValue【公営住宅】&#10;有形固定資産減価償却率">
          <a:extLst>
            <a:ext uri="{FF2B5EF4-FFF2-40B4-BE49-F238E27FC236}">
              <a16:creationId xmlns:a16="http://schemas.microsoft.com/office/drawing/2014/main" id="{D2EFCE59-F88D-40DA-8CD0-36F179269FD7}"/>
            </a:ext>
          </a:extLst>
        </xdr:cNvPr>
        <xdr:cNvSpPr txBox="1"/>
      </xdr:nvSpPr>
      <xdr:spPr>
        <a:xfrm>
          <a:off x="3170564" y="134434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164864</xdr:rowOff>
    </xdr:from>
    <xdr:ext cx="405111" cy="259045"/>
    <xdr:sp macro="" textlink="">
      <xdr:nvSpPr>
        <xdr:cNvPr id="308" name="n_2aveValue【公営住宅】&#10;有形固定資産減価償却率">
          <a:extLst>
            <a:ext uri="{FF2B5EF4-FFF2-40B4-BE49-F238E27FC236}">
              <a16:creationId xmlns:a16="http://schemas.microsoft.com/office/drawing/2014/main" id="{0F53EEE6-714D-4EBF-9179-DAE6B0FD2950}"/>
            </a:ext>
          </a:extLst>
        </xdr:cNvPr>
        <xdr:cNvSpPr txBox="1"/>
      </xdr:nvSpPr>
      <xdr:spPr>
        <a:xfrm>
          <a:off x="2385704" y="134084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128288</xdr:rowOff>
    </xdr:from>
    <xdr:ext cx="405111" cy="259045"/>
    <xdr:sp macro="" textlink="">
      <xdr:nvSpPr>
        <xdr:cNvPr id="309" name="n_3aveValue【公営住宅】&#10;有形固定資産減価償却率">
          <a:extLst>
            <a:ext uri="{FF2B5EF4-FFF2-40B4-BE49-F238E27FC236}">
              <a16:creationId xmlns:a16="http://schemas.microsoft.com/office/drawing/2014/main" id="{80ADD165-4C34-446B-9300-7296122E92DB}"/>
            </a:ext>
          </a:extLst>
        </xdr:cNvPr>
        <xdr:cNvSpPr txBox="1"/>
      </xdr:nvSpPr>
      <xdr:spPr>
        <a:xfrm>
          <a:off x="1611004" y="133718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93997</xdr:rowOff>
    </xdr:from>
    <xdr:ext cx="405111" cy="259045"/>
    <xdr:sp macro="" textlink="">
      <xdr:nvSpPr>
        <xdr:cNvPr id="310" name="n_4aveValue【公営住宅】&#10;有形固定資産減価償却率">
          <a:extLst>
            <a:ext uri="{FF2B5EF4-FFF2-40B4-BE49-F238E27FC236}">
              <a16:creationId xmlns:a16="http://schemas.microsoft.com/office/drawing/2014/main" id="{402562EF-E170-417C-B6DD-387CF0477D58}"/>
            </a:ext>
          </a:extLst>
        </xdr:cNvPr>
        <xdr:cNvSpPr txBox="1"/>
      </xdr:nvSpPr>
      <xdr:spPr>
        <a:xfrm>
          <a:off x="836304" y="13337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13733</xdr:rowOff>
    </xdr:from>
    <xdr:ext cx="405111" cy="259045"/>
    <xdr:sp macro="" textlink="">
      <xdr:nvSpPr>
        <xdr:cNvPr id="311" name="n_1mainValue【公営住宅】&#10;有形固定資産減価償却率">
          <a:extLst>
            <a:ext uri="{FF2B5EF4-FFF2-40B4-BE49-F238E27FC236}">
              <a16:creationId xmlns:a16="http://schemas.microsoft.com/office/drawing/2014/main" id="{1D275A95-A2E0-45CB-8196-E48AF828F010}"/>
            </a:ext>
          </a:extLst>
        </xdr:cNvPr>
        <xdr:cNvSpPr txBox="1"/>
      </xdr:nvSpPr>
      <xdr:spPr>
        <a:xfrm>
          <a:off x="3170564" y="13760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146321</xdr:rowOff>
    </xdr:from>
    <xdr:ext cx="405111" cy="259045"/>
    <xdr:sp macro="" textlink="">
      <xdr:nvSpPr>
        <xdr:cNvPr id="312" name="n_2mainValue【公営住宅】&#10;有形固定資産減価償却率">
          <a:extLst>
            <a:ext uri="{FF2B5EF4-FFF2-40B4-BE49-F238E27FC236}">
              <a16:creationId xmlns:a16="http://schemas.microsoft.com/office/drawing/2014/main" id="{4D6B307E-3C7E-4960-9A18-DF1E7DED1039}"/>
            </a:ext>
          </a:extLst>
        </xdr:cNvPr>
        <xdr:cNvSpPr txBox="1"/>
      </xdr:nvSpPr>
      <xdr:spPr>
        <a:xfrm>
          <a:off x="2385704" y="13725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114316</xdr:rowOff>
    </xdr:from>
    <xdr:ext cx="405111" cy="259045"/>
    <xdr:sp macro="" textlink="">
      <xdr:nvSpPr>
        <xdr:cNvPr id="313" name="n_3mainValue【公営住宅】&#10;有形固定資産減価償却率">
          <a:extLst>
            <a:ext uri="{FF2B5EF4-FFF2-40B4-BE49-F238E27FC236}">
              <a16:creationId xmlns:a16="http://schemas.microsoft.com/office/drawing/2014/main" id="{A55776A5-10CE-4187-8D8A-C938E2EECE75}"/>
            </a:ext>
          </a:extLst>
        </xdr:cNvPr>
        <xdr:cNvSpPr txBox="1"/>
      </xdr:nvSpPr>
      <xdr:spPr>
        <a:xfrm>
          <a:off x="1611004" y="136931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73169</xdr:rowOff>
    </xdr:from>
    <xdr:ext cx="405111" cy="259045"/>
    <xdr:sp macro="" textlink="">
      <xdr:nvSpPr>
        <xdr:cNvPr id="314" name="n_4mainValue【公営住宅】&#10;有形固定資産減価償却率">
          <a:extLst>
            <a:ext uri="{FF2B5EF4-FFF2-40B4-BE49-F238E27FC236}">
              <a16:creationId xmlns:a16="http://schemas.microsoft.com/office/drawing/2014/main" id="{701C8449-92FE-48D3-9788-FB36E4BF6FF3}"/>
            </a:ext>
          </a:extLst>
        </xdr:cNvPr>
        <xdr:cNvSpPr txBox="1"/>
      </xdr:nvSpPr>
      <xdr:spPr>
        <a:xfrm>
          <a:off x="836304" y="136520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5" name="正方形/長方形 314">
          <a:extLst>
            <a:ext uri="{FF2B5EF4-FFF2-40B4-BE49-F238E27FC236}">
              <a16:creationId xmlns:a16="http://schemas.microsoft.com/office/drawing/2014/main" id="{8CAE5889-6BB8-4C3D-B8A7-3BB09CB41152}"/>
            </a:ext>
          </a:extLst>
        </xdr:cNvPr>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6" name="正方形/長方形 315">
          <a:extLst>
            <a:ext uri="{FF2B5EF4-FFF2-40B4-BE49-F238E27FC236}">
              <a16:creationId xmlns:a16="http://schemas.microsoft.com/office/drawing/2014/main" id="{2FF716DD-6300-4BBB-A935-E934B6C421D3}"/>
            </a:ext>
          </a:extLst>
        </xdr:cNvPr>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7" name="正方形/長方形 316">
          <a:extLst>
            <a:ext uri="{FF2B5EF4-FFF2-40B4-BE49-F238E27FC236}">
              <a16:creationId xmlns:a16="http://schemas.microsoft.com/office/drawing/2014/main" id="{62442C0F-9381-4A3E-B2DF-641C324295E1}"/>
            </a:ext>
          </a:extLst>
        </xdr:cNvPr>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8" name="正方形/長方形 317">
          <a:extLst>
            <a:ext uri="{FF2B5EF4-FFF2-40B4-BE49-F238E27FC236}">
              <a16:creationId xmlns:a16="http://schemas.microsoft.com/office/drawing/2014/main" id="{90B34B98-A1DC-4C7E-B25F-9E265FFC8CFC}"/>
            </a:ext>
          </a:extLst>
        </xdr:cNvPr>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9" name="正方形/長方形 318">
          <a:extLst>
            <a:ext uri="{FF2B5EF4-FFF2-40B4-BE49-F238E27FC236}">
              <a16:creationId xmlns:a16="http://schemas.microsoft.com/office/drawing/2014/main" id="{68A92E92-3B04-4BBE-A76D-8E9768557CC4}"/>
            </a:ext>
          </a:extLst>
        </xdr:cNvPr>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0" name="正方形/長方形 319">
          <a:extLst>
            <a:ext uri="{FF2B5EF4-FFF2-40B4-BE49-F238E27FC236}">
              <a16:creationId xmlns:a16="http://schemas.microsoft.com/office/drawing/2014/main" id="{8A1AF840-4FAB-43E2-91CE-F72BA45AB72C}"/>
            </a:ext>
          </a:extLst>
        </xdr:cNvPr>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1" name="正方形/長方形 320">
          <a:extLst>
            <a:ext uri="{FF2B5EF4-FFF2-40B4-BE49-F238E27FC236}">
              <a16:creationId xmlns:a16="http://schemas.microsoft.com/office/drawing/2014/main" id="{969EA269-541A-456E-A32F-637E5E7E5466}"/>
            </a:ext>
          </a:extLst>
        </xdr:cNvPr>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2" name="正方形/長方形 321">
          <a:extLst>
            <a:ext uri="{FF2B5EF4-FFF2-40B4-BE49-F238E27FC236}">
              <a16:creationId xmlns:a16="http://schemas.microsoft.com/office/drawing/2014/main" id="{6B82977B-2F1D-4BEF-80FE-F45714BAE0C5}"/>
            </a:ext>
          </a:extLst>
        </xdr:cNvPr>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3" name="テキスト ボックス 322">
          <a:extLst>
            <a:ext uri="{FF2B5EF4-FFF2-40B4-BE49-F238E27FC236}">
              <a16:creationId xmlns:a16="http://schemas.microsoft.com/office/drawing/2014/main" id="{1D34F870-78A7-48B8-960E-9E9F4F114DF0}"/>
            </a:ext>
          </a:extLst>
        </xdr:cNvPr>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4" name="直線コネクタ 323">
          <a:extLst>
            <a:ext uri="{FF2B5EF4-FFF2-40B4-BE49-F238E27FC236}">
              <a16:creationId xmlns:a16="http://schemas.microsoft.com/office/drawing/2014/main" id="{74732E37-9E8A-4BED-8BE0-58196C5AE7F5}"/>
            </a:ext>
          </a:extLst>
        </xdr:cNvPr>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25" name="直線コネクタ 324">
          <a:extLst>
            <a:ext uri="{FF2B5EF4-FFF2-40B4-BE49-F238E27FC236}">
              <a16:creationId xmlns:a16="http://schemas.microsoft.com/office/drawing/2014/main" id="{1E645177-4C67-4C9B-A7A1-D64FB587EE86}"/>
            </a:ext>
          </a:extLst>
        </xdr:cNvPr>
        <xdr:cNvCxnSpPr/>
      </xdr:nvCxnSpPr>
      <xdr:spPr>
        <a:xfrm>
          <a:off x="5826760" y="144551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26" name="テキスト ボックス 325">
          <a:extLst>
            <a:ext uri="{FF2B5EF4-FFF2-40B4-BE49-F238E27FC236}">
              <a16:creationId xmlns:a16="http://schemas.microsoft.com/office/drawing/2014/main" id="{B8A372A0-9656-4DAD-91DB-85EDE8A0F575}"/>
            </a:ext>
          </a:extLst>
        </xdr:cNvPr>
        <xdr:cNvSpPr txBox="1"/>
      </xdr:nvSpPr>
      <xdr:spPr>
        <a:xfrm>
          <a:off x="5405301" y="1431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27" name="直線コネクタ 326">
          <a:extLst>
            <a:ext uri="{FF2B5EF4-FFF2-40B4-BE49-F238E27FC236}">
              <a16:creationId xmlns:a16="http://schemas.microsoft.com/office/drawing/2014/main" id="{1C1407C7-0E67-406A-B9CA-21B66B55DB1F}"/>
            </a:ext>
          </a:extLst>
        </xdr:cNvPr>
        <xdr:cNvCxnSpPr/>
      </xdr:nvCxnSpPr>
      <xdr:spPr>
        <a:xfrm>
          <a:off x="5826760" y="140093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28" name="テキスト ボックス 327">
          <a:extLst>
            <a:ext uri="{FF2B5EF4-FFF2-40B4-BE49-F238E27FC236}">
              <a16:creationId xmlns:a16="http://schemas.microsoft.com/office/drawing/2014/main" id="{2CFFF21B-D224-42A3-95F4-BACDC5321592}"/>
            </a:ext>
          </a:extLst>
        </xdr:cNvPr>
        <xdr:cNvSpPr txBox="1"/>
      </xdr:nvSpPr>
      <xdr:spPr>
        <a:xfrm>
          <a:off x="5405301" y="138709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29" name="直線コネクタ 328">
          <a:extLst>
            <a:ext uri="{FF2B5EF4-FFF2-40B4-BE49-F238E27FC236}">
              <a16:creationId xmlns:a16="http://schemas.microsoft.com/office/drawing/2014/main" id="{5B8F4E75-237C-4F5D-B554-4782B4AC3F83}"/>
            </a:ext>
          </a:extLst>
        </xdr:cNvPr>
        <xdr:cNvCxnSpPr/>
      </xdr:nvCxnSpPr>
      <xdr:spPr>
        <a:xfrm>
          <a:off x="5826760" y="13563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0" name="テキスト ボックス 329">
          <a:extLst>
            <a:ext uri="{FF2B5EF4-FFF2-40B4-BE49-F238E27FC236}">
              <a16:creationId xmlns:a16="http://schemas.microsoft.com/office/drawing/2014/main" id="{ABBA0B3C-88B9-4DFB-8890-029E61D1F2DE}"/>
            </a:ext>
          </a:extLst>
        </xdr:cNvPr>
        <xdr:cNvSpPr txBox="1"/>
      </xdr:nvSpPr>
      <xdr:spPr>
        <a:xfrm>
          <a:off x="5405301" y="1342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1" name="直線コネクタ 330">
          <a:extLst>
            <a:ext uri="{FF2B5EF4-FFF2-40B4-BE49-F238E27FC236}">
              <a16:creationId xmlns:a16="http://schemas.microsoft.com/office/drawing/2014/main" id="{CABB452A-20DB-4136-B798-1E5633A79DF6}"/>
            </a:ext>
          </a:extLst>
        </xdr:cNvPr>
        <xdr:cNvCxnSpPr/>
      </xdr:nvCxnSpPr>
      <xdr:spPr>
        <a:xfrm>
          <a:off x="5826760" y="131140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32" name="テキスト ボックス 331">
          <a:extLst>
            <a:ext uri="{FF2B5EF4-FFF2-40B4-BE49-F238E27FC236}">
              <a16:creationId xmlns:a16="http://schemas.microsoft.com/office/drawing/2014/main" id="{0588924C-D5AB-4AB4-9EB9-474AE46F0138}"/>
            </a:ext>
          </a:extLst>
        </xdr:cNvPr>
        <xdr:cNvSpPr txBox="1"/>
      </xdr:nvSpPr>
      <xdr:spPr>
        <a:xfrm>
          <a:off x="5405301" y="129756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3" name="直線コネクタ 332">
          <a:extLst>
            <a:ext uri="{FF2B5EF4-FFF2-40B4-BE49-F238E27FC236}">
              <a16:creationId xmlns:a16="http://schemas.microsoft.com/office/drawing/2014/main" id="{0C74A25C-85C2-4BF3-81BD-47B6D339615A}"/>
            </a:ext>
          </a:extLst>
        </xdr:cNvPr>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4" name="テキスト ボックス 333">
          <a:extLst>
            <a:ext uri="{FF2B5EF4-FFF2-40B4-BE49-F238E27FC236}">
              <a16:creationId xmlns:a16="http://schemas.microsoft.com/office/drawing/2014/main" id="{B7003F0C-92A7-48CA-A11E-FDFBDE28013A}"/>
            </a:ext>
          </a:extLst>
        </xdr:cNvPr>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5" name="【公営住宅】&#10;一人当たり面積グラフ枠">
          <a:extLst>
            <a:ext uri="{FF2B5EF4-FFF2-40B4-BE49-F238E27FC236}">
              <a16:creationId xmlns:a16="http://schemas.microsoft.com/office/drawing/2014/main" id="{DA6AF109-2CE1-4BF9-8983-A61C0EAF7382}"/>
            </a:ext>
          </a:extLst>
        </xdr:cNvPr>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95250</xdr:rowOff>
    </xdr:from>
    <xdr:to>
      <xdr:col>54</xdr:col>
      <xdr:colOff>189865</xdr:colOff>
      <xdr:row>86</xdr:row>
      <xdr:rowOff>37643</xdr:rowOff>
    </xdr:to>
    <xdr:cxnSp macro="">
      <xdr:nvCxnSpPr>
        <xdr:cNvPr id="336" name="直線コネクタ 335">
          <a:extLst>
            <a:ext uri="{FF2B5EF4-FFF2-40B4-BE49-F238E27FC236}">
              <a16:creationId xmlns:a16="http://schemas.microsoft.com/office/drawing/2014/main" id="{6650967D-5B7D-499D-A92C-8BD37492BDAE}"/>
            </a:ext>
          </a:extLst>
        </xdr:cNvPr>
        <xdr:cNvCxnSpPr/>
      </xdr:nvCxnSpPr>
      <xdr:spPr>
        <a:xfrm flipV="1">
          <a:off x="9219565" y="13171170"/>
          <a:ext cx="0" cy="12835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41470</xdr:rowOff>
    </xdr:from>
    <xdr:ext cx="469744" cy="259045"/>
    <xdr:sp macro="" textlink="">
      <xdr:nvSpPr>
        <xdr:cNvPr id="337" name="【公営住宅】&#10;一人当たり面積最小値テキスト">
          <a:extLst>
            <a:ext uri="{FF2B5EF4-FFF2-40B4-BE49-F238E27FC236}">
              <a16:creationId xmlns:a16="http://schemas.microsoft.com/office/drawing/2014/main" id="{D59908CB-4D45-40B7-9A0E-18D410F69409}"/>
            </a:ext>
          </a:extLst>
        </xdr:cNvPr>
        <xdr:cNvSpPr txBox="1"/>
      </xdr:nvSpPr>
      <xdr:spPr>
        <a:xfrm>
          <a:off x="9258300" y="14458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37643</xdr:rowOff>
    </xdr:from>
    <xdr:to>
      <xdr:col>55</xdr:col>
      <xdr:colOff>88900</xdr:colOff>
      <xdr:row>86</xdr:row>
      <xdr:rowOff>37643</xdr:rowOff>
    </xdr:to>
    <xdr:cxnSp macro="">
      <xdr:nvCxnSpPr>
        <xdr:cNvPr id="338" name="直線コネクタ 337">
          <a:extLst>
            <a:ext uri="{FF2B5EF4-FFF2-40B4-BE49-F238E27FC236}">
              <a16:creationId xmlns:a16="http://schemas.microsoft.com/office/drawing/2014/main" id="{79250E65-DD7D-40CC-B419-811B0A2153A3}"/>
            </a:ext>
          </a:extLst>
        </xdr:cNvPr>
        <xdr:cNvCxnSpPr/>
      </xdr:nvCxnSpPr>
      <xdr:spPr>
        <a:xfrm>
          <a:off x="9154160" y="1445468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41927</xdr:rowOff>
    </xdr:from>
    <xdr:ext cx="469744" cy="259045"/>
    <xdr:sp macro="" textlink="">
      <xdr:nvSpPr>
        <xdr:cNvPr id="339" name="【公営住宅】&#10;一人当たり面積最大値テキスト">
          <a:extLst>
            <a:ext uri="{FF2B5EF4-FFF2-40B4-BE49-F238E27FC236}">
              <a16:creationId xmlns:a16="http://schemas.microsoft.com/office/drawing/2014/main" id="{03FB3D3A-BFBF-4DA1-9EE2-9FC96486AF7E}"/>
            </a:ext>
          </a:extLst>
        </xdr:cNvPr>
        <xdr:cNvSpPr txBox="1"/>
      </xdr:nvSpPr>
      <xdr:spPr>
        <a:xfrm>
          <a:off x="9258300" y="12950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95250</xdr:rowOff>
    </xdr:from>
    <xdr:to>
      <xdr:col>55</xdr:col>
      <xdr:colOff>88900</xdr:colOff>
      <xdr:row>78</xdr:row>
      <xdr:rowOff>95250</xdr:rowOff>
    </xdr:to>
    <xdr:cxnSp macro="">
      <xdr:nvCxnSpPr>
        <xdr:cNvPr id="340" name="直線コネクタ 339">
          <a:extLst>
            <a:ext uri="{FF2B5EF4-FFF2-40B4-BE49-F238E27FC236}">
              <a16:creationId xmlns:a16="http://schemas.microsoft.com/office/drawing/2014/main" id="{8907FD8B-5A8D-4ADD-8CCB-34DF782269A8}"/>
            </a:ext>
          </a:extLst>
        </xdr:cNvPr>
        <xdr:cNvCxnSpPr/>
      </xdr:nvCxnSpPr>
      <xdr:spPr>
        <a:xfrm>
          <a:off x="9154160" y="131711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4233</xdr:rowOff>
    </xdr:from>
    <xdr:ext cx="469744" cy="259045"/>
    <xdr:sp macro="" textlink="">
      <xdr:nvSpPr>
        <xdr:cNvPr id="341" name="【公営住宅】&#10;一人当たり面積平均値テキスト">
          <a:extLst>
            <a:ext uri="{FF2B5EF4-FFF2-40B4-BE49-F238E27FC236}">
              <a16:creationId xmlns:a16="http://schemas.microsoft.com/office/drawing/2014/main" id="{742C564B-E9FA-4E60-9A6B-0403E12AC15D}"/>
            </a:ext>
          </a:extLst>
        </xdr:cNvPr>
        <xdr:cNvSpPr txBox="1"/>
      </xdr:nvSpPr>
      <xdr:spPr>
        <a:xfrm>
          <a:off x="9258300" y="140859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152806</xdr:rowOff>
    </xdr:from>
    <xdr:to>
      <xdr:col>55</xdr:col>
      <xdr:colOff>50800</xdr:colOff>
      <xdr:row>85</xdr:row>
      <xdr:rowOff>82956</xdr:rowOff>
    </xdr:to>
    <xdr:sp macro="" textlink="">
      <xdr:nvSpPr>
        <xdr:cNvPr id="342" name="フローチャート: 判断 341">
          <a:extLst>
            <a:ext uri="{FF2B5EF4-FFF2-40B4-BE49-F238E27FC236}">
              <a16:creationId xmlns:a16="http://schemas.microsoft.com/office/drawing/2014/main" id="{11E195DF-71F3-46F9-AB6F-13C39E474E01}"/>
            </a:ext>
          </a:extLst>
        </xdr:cNvPr>
        <xdr:cNvSpPr/>
      </xdr:nvSpPr>
      <xdr:spPr>
        <a:xfrm>
          <a:off x="9192260" y="1423456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153264</xdr:rowOff>
    </xdr:from>
    <xdr:to>
      <xdr:col>50</xdr:col>
      <xdr:colOff>165100</xdr:colOff>
      <xdr:row>85</xdr:row>
      <xdr:rowOff>83414</xdr:rowOff>
    </xdr:to>
    <xdr:sp macro="" textlink="">
      <xdr:nvSpPr>
        <xdr:cNvPr id="343" name="フローチャート: 判断 342">
          <a:extLst>
            <a:ext uri="{FF2B5EF4-FFF2-40B4-BE49-F238E27FC236}">
              <a16:creationId xmlns:a16="http://schemas.microsoft.com/office/drawing/2014/main" id="{D7FD189E-A614-4661-90AE-C964DDE679A4}"/>
            </a:ext>
          </a:extLst>
        </xdr:cNvPr>
        <xdr:cNvSpPr/>
      </xdr:nvSpPr>
      <xdr:spPr>
        <a:xfrm>
          <a:off x="8445500" y="1423502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138176</xdr:rowOff>
    </xdr:from>
    <xdr:to>
      <xdr:col>46</xdr:col>
      <xdr:colOff>38100</xdr:colOff>
      <xdr:row>85</xdr:row>
      <xdr:rowOff>68326</xdr:rowOff>
    </xdr:to>
    <xdr:sp macro="" textlink="">
      <xdr:nvSpPr>
        <xdr:cNvPr id="344" name="フローチャート: 判断 343">
          <a:extLst>
            <a:ext uri="{FF2B5EF4-FFF2-40B4-BE49-F238E27FC236}">
              <a16:creationId xmlns:a16="http://schemas.microsoft.com/office/drawing/2014/main" id="{A44444D2-96F9-433B-98B7-E438FE973D55}"/>
            </a:ext>
          </a:extLst>
        </xdr:cNvPr>
        <xdr:cNvSpPr/>
      </xdr:nvSpPr>
      <xdr:spPr>
        <a:xfrm>
          <a:off x="7670800" y="1421993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123089</xdr:rowOff>
    </xdr:from>
    <xdr:to>
      <xdr:col>41</xdr:col>
      <xdr:colOff>101600</xdr:colOff>
      <xdr:row>85</xdr:row>
      <xdr:rowOff>53239</xdr:rowOff>
    </xdr:to>
    <xdr:sp macro="" textlink="">
      <xdr:nvSpPr>
        <xdr:cNvPr id="345" name="フローチャート: 判断 344">
          <a:extLst>
            <a:ext uri="{FF2B5EF4-FFF2-40B4-BE49-F238E27FC236}">
              <a16:creationId xmlns:a16="http://schemas.microsoft.com/office/drawing/2014/main" id="{3232516E-B1C4-4B54-A187-11C4B4F3447B}"/>
            </a:ext>
          </a:extLst>
        </xdr:cNvPr>
        <xdr:cNvSpPr/>
      </xdr:nvSpPr>
      <xdr:spPr>
        <a:xfrm>
          <a:off x="6873240" y="1420484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116687</xdr:rowOff>
    </xdr:from>
    <xdr:to>
      <xdr:col>36</xdr:col>
      <xdr:colOff>165100</xdr:colOff>
      <xdr:row>85</xdr:row>
      <xdr:rowOff>46837</xdr:rowOff>
    </xdr:to>
    <xdr:sp macro="" textlink="">
      <xdr:nvSpPr>
        <xdr:cNvPr id="346" name="フローチャート: 判断 345">
          <a:extLst>
            <a:ext uri="{FF2B5EF4-FFF2-40B4-BE49-F238E27FC236}">
              <a16:creationId xmlns:a16="http://schemas.microsoft.com/office/drawing/2014/main" id="{D074443B-2F40-4EB8-95CC-82ACE65ECE0C}"/>
            </a:ext>
          </a:extLst>
        </xdr:cNvPr>
        <xdr:cNvSpPr/>
      </xdr:nvSpPr>
      <xdr:spPr>
        <a:xfrm>
          <a:off x="6098540" y="1419844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7" name="テキスト ボックス 346">
          <a:extLst>
            <a:ext uri="{FF2B5EF4-FFF2-40B4-BE49-F238E27FC236}">
              <a16:creationId xmlns:a16="http://schemas.microsoft.com/office/drawing/2014/main" id="{A86C4999-24AB-40C2-AE8C-32A267F21BBC}"/>
            </a:ext>
          </a:extLst>
        </xdr:cNvPr>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8" name="テキスト ボックス 347">
          <a:extLst>
            <a:ext uri="{FF2B5EF4-FFF2-40B4-BE49-F238E27FC236}">
              <a16:creationId xmlns:a16="http://schemas.microsoft.com/office/drawing/2014/main" id="{4FD299DE-9C77-42D4-88E7-7EFAF5124B22}"/>
            </a:ext>
          </a:extLst>
        </xdr:cNvPr>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9" name="テキスト ボックス 348">
          <a:extLst>
            <a:ext uri="{FF2B5EF4-FFF2-40B4-BE49-F238E27FC236}">
              <a16:creationId xmlns:a16="http://schemas.microsoft.com/office/drawing/2014/main" id="{02B883BE-B69A-43D4-AE70-A857E3F90B27}"/>
            </a:ext>
          </a:extLst>
        </xdr:cNvPr>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0" name="テキスト ボックス 349">
          <a:extLst>
            <a:ext uri="{FF2B5EF4-FFF2-40B4-BE49-F238E27FC236}">
              <a16:creationId xmlns:a16="http://schemas.microsoft.com/office/drawing/2014/main" id="{2A573F7B-9D81-41FC-9501-22BC981D0B37}"/>
            </a:ext>
          </a:extLst>
        </xdr:cNvPr>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1" name="テキスト ボックス 350">
          <a:extLst>
            <a:ext uri="{FF2B5EF4-FFF2-40B4-BE49-F238E27FC236}">
              <a16:creationId xmlns:a16="http://schemas.microsoft.com/office/drawing/2014/main" id="{FE6E439B-A6C0-4778-B241-974533B4D072}"/>
            </a:ext>
          </a:extLst>
        </xdr:cNvPr>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142291</xdr:rowOff>
    </xdr:from>
    <xdr:to>
      <xdr:col>55</xdr:col>
      <xdr:colOff>50800</xdr:colOff>
      <xdr:row>86</xdr:row>
      <xdr:rowOff>72441</xdr:rowOff>
    </xdr:to>
    <xdr:sp macro="" textlink="">
      <xdr:nvSpPr>
        <xdr:cNvPr id="352" name="楕円 351">
          <a:extLst>
            <a:ext uri="{FF2B5EF4-FFF2-40B4-BE49-F238E27FC236}">
              <a16:creationId xmlns:a16="http://schemas.microsoft.com/office/drawing/2014/main" id="{05DE01B3-AF91-4578-8B43-3F0DF1915A20}"/>
            </a:ext>
          </a:extLst>
        </xdr:cNvPr>
        <xdr:cNvSpPr/>
      </xdr:nvSpPr>
      <xdr:spPr>
        <a:xfrm>
          <a:off x="9192260" y="1439169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57218</xdr:rowOff>
    </xdr:from>
    <xdr:ext cx="469744" cy="259045"/>
    <xdr:sp macro="" textlink="">
      <xdr:nvSpPr>
        <xdr:cNvPr id="353" name="【公営住宅】&#10;一人当たり面積該当値テキスト">
          <a:extLst>
            <a:ext uri="{FF2B5EF4-FFF2-40B4-BE49-F238E27FC236}">
              <a16:creationId xmlns:a16="http://schemas.microsoft.com/office/drawing/2014/main" id="{A5DBD800-AF6A-4F6D-98DB-A150506C3DF9}"/>
            </a:ext>
          </a:extLst>
        </xdr:cNvPr>
        <xdr:cNvSpPr txBox="1"/>
      </xdr:nvSpPr>
      <xdr:spPr>
        <a:xfrm>
          <a:off x="9258300" y="14306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142291</xdr:rowOff>
    </xdr:from>
    <xdr:to>
      <xdr:col>50</xdr:col>
      <xdr:colOff>165100</xdr:colOff>
      <xdr:row>86</xdr:row>
      <xdr:rowOff>72441</xdr:rowOff>
    </xdr:to>
    <xdr:sp macro="" textlink="">
      <xdr:nvSpPr>
        <xdr:cNvPr id="354" name="楕円 353">
          <a:extLst>
            <a:ext uri="{FF2B5EF4-FFF2-40B4-BE49-F238E27FC236}">
              <a16:creationId xmlns:a16="http://schemas.microsoft.com/office/drawing/2014/main" id="{4F846C4F-BE23-4BD0-A888-A9F3398B70F9}"/>
            </a:ext>
          </a:extLst>
        </xdr:cNvPr>
        <xdr:cNvSpPr/>
      </xdr:nvSpPr>
      <xdr:spPr>
        <a:xfrm>
          <a:off x="8445500" y="1439169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21641</xdr:rowOff>
    </xdr:from>
    <xdr:to>
      <xdr:col>55</xdr:col>
      <xdr:colOff>0</xdr:colOff>
      <xdr:row>86</xdr:row>
      <xdr:rowOff>21641</xdr:rowOff>
    </xdr:to>
    <xdr:cxnSp macro="">
      <xdr:nvCxnSpPr>
        <xdr:cNvPr id="355" name="直線コネクタ 354">
          <a:extLst>
            <a:ext uri="{FF2B5EF4-FFF2-40B4-BE49-F238E27FC236}">
              <a16:creationId xmlns:a16="http://schemas.microsoft.com/office/drawing/2014/main" id="{7D409D2A-753A-450D-A57C-813147036A14}"/>
            </a:ext>
          </a:extLst>
        </xdr:cNvPr>
        <xdr:cNvCxnSpPr/>
      </xdr:nvCxnSpPr>
      <xdr:spPr>
        <a:xfrm>
          <a:off x="8496300" y="14438681"/>
          <a:ext cx="723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142291</xdr:rowOff>
    </xdr:from>
    <xdr:to>
      <xdr:col>46</xdr:col>
      <xdr:colOff>38100</xdr:colOff>
      <xdr:row>86</xdr:row>
      <xdr:rowOff>72441</xdr:rowOff>
    </xdr:to>
    <xdr:sp macro="" textlink="">
      <xdr:nvSpPr>
        <xdr:cNvPr id="356" name="楕円 355">
          <a:extLst>
            <a:ext uri="{FF2B5EF4-FFF2-40B4-BE49-F238E27FC236}">
              <a16:creationId xmlns:a16="http://schemas.microsoft.com/office/drawing/2014/main" id="{B90A887D-447C-4625-B22C-A51859F48396}"/>
            </a:ext>
          </a:extLst>
        </xdr:cNvPr>
        <xdr:cNvSpPr/>
      </xdr:nvSpPr>
      <xdr:spPr>
        <a:xfrm>
          <a:off x="7670800" y="1439169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21641</xdr:rowOff>
    </xdr:from>
    <xdr:to>
      <xdr:col>50</xdr:col>
      <xdr:colOff>114300</xdr:colOff>
      <xdr:row>86</xdr:row>
      <xdr:rowOff>21641</xdr:rowOff>
    </xdr:to>
    <xdr:cxnSp macro="">
      <xdr:nvCxnSpPr>
        <xdr:cNvPr id="357" name="直線コネクタ 356">
          <a:extLst>
            <a:ext uri="{FF2B5EF4-FFF2-40B4-BE49-F238E27FC236}">
              <a16:creationId xmlns:a16="http://schemas.microsoft.com/office/drawing/2014/main" id="{C0D470F9-8AF8-4DF7-9E27-EFC5FB5BFAE6}"/>
            </a:ext>
          </a:extLst>
        </xdr:cNvPr>
        <xdr:cNvCxnSpPr/>
      </xdr:nvCxnSpPr>
      <xdr:spPr>
        <a:xfrm>
          <a:off x="7713980" y="14438681"/>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142291</xdr:rowOff>
    </xdr:from>
    <xdr:to>
      <xdr:col>41</xdr:col>
      <xdr:colOff>101600</xdr:colOff>
      <xdr:row>86</xdr:row>
      <xdr:rowOff>72441</xdr:rowOff>
    </xdr:to>
    <xdr:sp macro="" textlink="">
      <xdr:nvSpPr>
        <xdr:cNvPr id="358" name="楕円 357">
          <a:extLst>
            <a:ext uri="{FF2B5EF4-FFF2-40B4-BE49-F238E27FC236}">
              <a16:creationId xmlns:a16="http://schemas.microsoft.com/office/drawing/2014/main" id="{15735610-9DA9-41B1-B8B3-218A69792E06}"/>
            </a:ext>
          </a:extLst>
        </xdr:cNvPr>
        <xdr:cNvSpPr/>
      </xdr:nvSpPr>
      <xdr:spPr>
        <a:xfrm>
          <a:off x="6873240" y="1439169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21641</xdr:rowOff>
    </xdr:from>
    <xdr:to>
      <xdr:col>45</xdr:col>
      <xdr:colOff>177800</xdr:colOff>
      <xdr:row>86</xdr:row>
      <xdr:rowOff>21641</xdr:rowOff>
    </xdr:to>
    <xdr:cxnSp macro="">
      <xdr:nvCxnSpPr>
        <xdr:cNvPr id="359" name="直線コネクタ 358">
          <a:extLst>
            <a:ext uri="{FF2B5EF4-FFF2-40B4-BE49-F238E27FC236}">
              <a16:creationId xmlns:a16="http://schemas.microsoft.com/office/drawing/2014/main" id="{3757BDD1-DD09-426C-AE9E-7927DFF0857C}"/>
            </a:ext>
          </a:extLst>
        </xdr:cNvPr>
        <xdr:cNvCxnSpPr/>
      </xdr:nvCxnSpPr>
      <xdr:spPr>
        <a:xfrm>
          <a:off x="6924040" y="14438681"/>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142291</xdr:rowOff>
    </xdr:from>
    <xdr:to>
      <xdr:col>36</xdr:col>
      <xdr:colOff>165100</xdr:colOff>
      <xdr:row>86</xdr:row>
      <xdr:rowOff>72441</xdr:rowOff>
    </xdr:to>
    <xdr:sp macro="" textlink="">
      <xdr:nvSpPr>
        <xdr:cNvPr id="360" name="楕円 359">
          <a:extLst>
            <a:ext uri="{FF2B5EF4-FFF2-40B4-BE49-F238E27FC236}">
              <a16:creationId xmlns:a16="http://schemas.microsoft.com/office/drawing/2014/main" id="{0AA99CDB-2B34-4321-846D-5EE2FCCC2FD9}"/>
            </a:ext>
          </a:extLst>
        </xdr:cNvPr>
        <xdr:cNvSpPr/>
      </xdr:nvSpPr>
      <xdr:spPr>
        <a:xfrm>
          <a:off x="6098540" y="1439169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21641</xdr:rowOff>
    </xdr:from>
    <xdr:to>
      <xdr:col>41</xdr:col>
      <xdr:colOff>50800</xdr:colOff>
      <xdr:row>86</xdr:row>
      <xdr:rowOff>21641</xdr:rowOff>
    </xdr:to>
    <xdr:cxnSp macro="">
      <xdr:nvCxnSpPr>
        <xdr:cNvPr id="361" name="直線コネクタ 360">
          <a:extLst>
            <a:ext uri="{FF2B5EF4-FFF2-40B4-BE49-F238E27FC236}">
              <a16:creationId xmlns:a16="http://schemas.microsoft.com/office/drawing/2014/main" id="{A286FFFA-C418-4C70-8DB9-DB1B60842569}"/>
            </a:ext>
          </a:extLst>
        </xdr:cNvPr>
        <xdr:cNvCxnSpPr/>
      </xdr:nvCxnSpPr>
      <xdr:spPr>
        <a:xfrm>
          <a:off x="6149340" y="14438681"/>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99941</xdr:rowOff>
    </xdr:from>
    <xdr:ext cx="469744" cy="259045"/>
    <xdr:sp macro="" textlink="">
      <xdr:nvSpPr>
        <xdr:cNvPr id="362" name="n_1aveValue【公営住宅】&#10;一人当たり面積">
          <a:extLst>
            <a:ext uri="{FF2B5EF4-FFF2-40B4-BE49-F238E27FC236}">
              <a16:creationId xmlns:a16="http://schemas.microsoft.com/office/drawing/2014/main" id="{79E251FC-3C38-4726-A07C-2D898224A3FD}"/>
            </a:ext>
          </a:extLst>
        </xdr:cNvPr>
        <xdr:cNvSpPr txBox="1"/>
      </xdr:nvSpPr>
      <xdr:spPr>
        <a:xfrm>
          <a:off x="8271587" y="14014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84853</xdr:rowOff>
    </xdr:from>
    <xdr:ext cx="469744" cy="259045"/>
    <xdr:sp macro="" textlink="">
      <xdr:nvSpPr>
        <xdr:cNvPr id="363" name="n_2aveValue【公営住宅】&#10;一人当たり面積">
          <a:extLst>
            <a:ext uri="{FF2B5EF4-FFF2-40B4-BE49-F238E27FC236}">
              <a16:creationId xmlns:a16="http://schemas.microsoft.com/office/drawing/2014/main" id="{C1D3816C-B641-4F80-BB93-4CF37224D2BC}"/>
            </a:ext>
          </a:extLst>
        </xdr:cNvPr>
        <xdr:cNvSpPr txBox="1"/>
      </xdr:nvSpPr>
      <xdr:spPr>
        <a:xfrm>
          <a:off x="7509587" y="13998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69766</xdr:rowOff>
    </xdr:from>
    <xdr:ext cx="469744" cy="259045"/>
    <xdr:sp macro="" textlink="">
      <xdr:nvSpPr>
        <xdr:cNvPr id="364" name="n_3aveValue【公営住宅】&#10;一人当たり面積">
          <a:extLst>
            <a:ext uri="{FF2B5EF4-FFF2-40B4-BE49-F238E27FC236}">
              <a16:creationId xmlns:a16="http://schemas.microsoft.com/office/drawing/2014/main" id="{5B2265D5-D489-48BE-AAA5-DC11C9C9AB47}"/>
            </a:ext>
          </a:extLst>
        </xdr:cNvPr>
        <xdr:cNvSpPr txBox="1"/>
      </xdr:nvSpPr>
      <xdr:spPr>
        <a:xfrm>
          <a:off x="6712027" y="13983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63364</xdr:rowOff>
    </xdr:from>
    <xdr:ext cx="469744" cy="259045"/>
    <xdr:sp macro="" textlink="">
      <xdr:nvSpPr>
        <xdr:cNvPr id="365" name="n_4aveValue【公営住宅】&#10;一人当たり面積">
          <a:extLst>
            <a:ext uri="{FF2B5EF4-FFF2-40B4-BE49-F238E27FC236}">
              <a16:creationId xmlns:a16="http://schemas.microsoft.com/office/drawing/2014/main" id="{DE878FFB-D8FC-47E8-95C1-022006A13AC1}"/>
            </a:ext>
          </a:extLst>
        </xdr:cNvPr>
        <xdr:cNvSpPr txBox="1"/>
      </xdr:nvSpPr>
      <xdr:spPr>
        <a:xfrm>
          <a:off x="5937327" y="13977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63568</xdr:rowOff>
    </xdr:from>
    <xdr:ext cx="469744" cy="259045"/>
    <xdr:sp macro="" textlink="">
      <xdr:nvSpPr>
        <xdr:cNvPr id="366" name="n_1mainValue【公営住宅】&#10;一人当たり面積">
          <a:extLst>
            <a:ext uri="{FF2B5EF4-FFF2-40B4-BE49-F238E27FC236}">
              <a16:creationId xmlns:a16="http://schemas.microsoft.com/office/drawing/2014/main" id="{87DFAC27-1B7B-4A66-BE47-11480C477ABC}"/>
            </a:ext>
          </a:extLst>
        </xdr:cNvPr>
        <xdr:cNvSpPr txBox="1"/>
      </xdr:nvSpPr>
      <xdr:spPr>
        <a:xfrm>
          <a:off x="8271587" y="14480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63568</xdr:rowOff>
    </xdr:from>
    <xdr:ext cx="469744" cy="259045"/>
    <xdr:sp macro="" textlink="">
      <xdr:nvSpPr>
        <xdr:cNvPr id="367" name="n_2mainValue【公営住宅】&#10;一人当たり面積">
          <a:extLst>
            <a:ext uri="{FF2B5EF4-FFF2-40B4-BE49-F238E27FC236}">
              <a16:creationId xmlns:a16="http://schemas.microsoft.com/office/drawing/2014/main" id="{6213B377-E94D-4632-80E4-E95795549659}"/>
            </a:ext>
          </a:extLst>
        </xdr:cNvPr>
        <xdr:cNvSpPr txBox="1"/>
      </xdr:nvSpPr>
      <xdr:spPr>
        <a:xfrm>
          <a:off x="7509587" y="14480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63568</xdr:rowOff>
    </xdr:from>
    <xdr:ext cx="469744" cy="259045"/>
    <xdr:sp macro="" textlink="">
      <xdr:nvSpPr>
        <xdr:cNvPr id="368" name="n_3mainValue【公営住宅】&#10;一人当たり面積">
          <a:extLst>
            <a:ext uri="{FF2B5EF4-FFF2-40B4-BE49-F238E27FC236}">
              <a16:creationId xmlns:a16="http://schemas.microsoft.com/office/drawing/2014/main" id="{503F04CF-5CB2-4490-BA34-95960CF27E1E}"/>
            </a:ext>
          </a:extLst>
        </xdr:cNvPr>
        <xdr:cNvSpPr txBox="1"/>
      </xdr:nvSpPr>
      <xdr:spPr>
        <a:xfrm>
          <a:off x="6712027" y="14480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63568</xdr:rowOff>
    </xdr:from>
    <xdr:ext cx="469744" cy="259045"/>
    <xdr:sp macro="" textlink="">
      <xdr:nvSpPr>
        <xdr:cNvPr id="369" name="n_4mainValue【公営住宅】&#10;一人当たり面積">
          <a:extLst>
            <a:ext uri="{FF2B5EF4-FFF2-40B4-BE49-F238E27FC236}">
              <a16:creationId xmlns:a16="http://schemas.microsoft.com/office/drawing/2014/main" id="{11275498-0A9F-4930-9A40-3B8A2B14B867}"/>
            </a:ext>
          </a:extLst>
        </xdr:cNvPr>
        <xdr:cNvSpPr txBox="1"/>
      </xdr:nvSpPr>
      <xdr:spPr>
        <a:xfrm>
          <a:off x="5937327" y="14480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0" name="正方形/長方形 369">
          <a:extLst>
            <a:ext uri="{FF2B5EF4-FFF2-40B4-BE49-F238E27FC236}">
              <a16:creationId xmlns:a16="http://schemas.microsoft.com/office/drawing/2014/main" id="{D883A165-A073-4944-838A-7155A8FA6913}"/>
            </a:ext>
          </a:extLst>
        </xdr:cNvPr>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1" name="正方形/長方形 370">
          <a:extLst>
            <a:ext uri="{FF2B5EF4-FFF2-40B4-BE49-F238E27FC236}">
              <a16:creationId xmlns:a16="http://schemas.microsoft.com/office/drawing/2014/main" id="{BD238E70-C045-4E1F-8E31-5A29508439C9}"/>
            </a:ext>
          </a:extLst>
        </xdr:cNvPr>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2" name="正方形/長方形 371">
          <a:extLst>
            <a:ext uri="{FF2B5EF4-FFF2-40B4-BE49-F238E27FC236}">
              <a16:creationId xmlns:a16="http://schemas.microsoft.com/office/drawing/2014/main" id="{D277AB3A-E64D-4F57-B883-C1CB6233E7E9}"/>
            </a:ext>
          </a:extLst>
        </xdr:cNvPr>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3" name="正方形/長方形 372">
          <a:extLst>
            <a:ext uri="{FF2B5EF4-FFF2-40B4-BE49-F238E27FC236}">
              <a16:creationId xmlns:a16="http://schemas.microsoft.com/office/drawing/2014/main" id="{8BFF52CA-861B-4A40-843E-19FBB4033972}"/>
            </a:ext>
          </a:extLst>
        </xdr:cNvPr>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4" name="正方形/長方形 373">
          <a:extLst>
            <a:ext uri="{FF2B5EF4-FFF2-40B4-BE49-F238E27FC236}">
              <a16:creationId xmlns:a16="http://schemas.microsoft.com/office/drawing/2014/main" id="{84D9922D-D445-4ED3-930B-7558806D0BEC}"/>
            </a:ext>
          </a:extLst>
        </xdr:cNvPr>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5" name="正方形/長方形 374">
          <a:extLst>
            <a:ext uri="{FF2B5EF4-FFF2-40B4-BE49-F238E27FC236}">
              <a16:creationId xmlns:a16="http://schemas.microsoft.com/office/drawing/2014/main" id="{38F665CF-8F39-44F7-83DE-4FF2AC297FD5}"/>
            </a:ext>
          </a:extLst>
        </xdr:cNvPr>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76" name="正方形/長方形 375">
          <a:extLst>
            <a:ext uri="{FF2B5EF4-FFF2-40B4-BE49-F238E27FC236}">
              <a16:creationId xmlns:a16="http://schemas.microsoft.com/office/drawing/2014/main" id="{44A086B1-5F3B-48BA-89C2-E9B465673F41}"/>
            </a:ext>
          </a:extLst>
        </xdr:cNvPr>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77" name="正方形/長方形 376">
          <a:extLst>
            <a:ext uri="{FF2B5EF4-FFF2-40B4-BE49-F238E27FC236}">
              <a16:creationId xmlns:a16="http://schemas.microsoft.com/office/drawing/2014/main" id="{C8ACCE98-5664-49F0-ABA5-51473162C375}"/>
            </a:ext>
          </a:extLst>
        </xdr:cNvPr>
        <xdr:cNvSpPr/>
      </xdr:nvSpPr>
      <xdr:spPr>
        <a:xfrm>
          <a:off x="67056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78" name="テキスト ボックス 377">
          <a:extLst>
            <a:ext uri="{FF2B5EF4-FFF2-40B4-BE49-F238E27FC236}">
              <a16:creationId xmlns:a16="http://schemas.microsoft.com/office/drawing/2014/main" id="{DAFA4680-3FB6-4510-8F96-3ABDBB49CC8F}"/>
            </a:ext>
          </a:extLst>
        </xdr:cNvPr>
        <xdr:cNvSpPr txBox="1"/>
      </xdr:nvSpPr>
      <xdr:spPr>
        <a:xfrm>
          <a:off x="65532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79" name="直線コネクタ 378">
          <a:extLst>
            <a:ext uri="{FF2B5EF4-FFF2-40B4-BE49-F238E27FC236}">
              <a16:creationId xmlns:a16="http://schemas.microsoft.com/office/drawing/2014/main" id="{D0ADAB66-4271-4CA8-858C-59B8E1D6AD26}"/>
            </a:ext>
          </a:extLst>
        </xdr:cNvPr>
        <xdr:cNvCxnSpPr/>
      </xdr:nvCxnSpPr>
      <xdr:spPr>
        <a:xfrm>
          <a:off x="67056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0" name="テキスト ボックス 379">
          <a:extLst>
            <a:ext uri="{FF2B5EF4-FFF2-40B4-BE49-F238E27FC236}">
              <a16:creationId xmlns:a16="http://schemas.microsoft.com/office/drawing/2014/main" id="{04517A11-42C6-4C41-B4BA-478DD03FFA0C}"/>
            </a:ext>
          </a:extLst>
        </xdr:cNvPr>
        <xdr:cNvSpPr txBox="1"/>
      </xdr:nvSpPr>
      <xdr:spPr>
        <a:xfrm>
          <a:off x="27196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1" name="直線コネクタ 380">
          <a:extLst>
            <a:ext uri="{FF2B5EF4-FFF2-40B4-BE49-F238E27FC236}">
              <a16:creationId xmlns:a16="http://schemas.microsoft.com/office/drawing/2014/main" id="{6E5A7F10-115D-4500-9772-F2702A8F0820}"/>
            </a:ext>
          </a:extLst>
        </xdr:cNvPr>
        <xdr:cNvCxnSpPr/>
      </xdr:nvCxnSpPr>
      <xdr:spPr>
        <a:xfrm>
          <a:off x="670560" y="1830813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82" name="テキスト ボックス 381">
          <a:extLst>
            <a:ext uri="{FF2B5EF4-FFF2-40B4-BE49-F238E27FC236}">
              <a16:creationId xmlns:a16="http://schemas.microsoft.com/office/drawing/2014/main" id="{32D35CCB-366A-4AAD-93A2-7569B4D85E0A}"/>
            </a:ext>
          </a:extLst>
        </xdr:cNvPr>
        <xdr:cNvSpPr txBox="1"/>
      </xdr:nvSpPr>
      <xdr:spPr>
        <a:xfrm>
          <a:off x="27196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83" name="直線コネクタ 382">
          <a:extLst>
            <a:ext uri="{FF2B5EF4-FFF2-40B4-BE49-F238E27FC236}">
              <a16:creationId xmlns:a16="http://schemas.microsoft.com/office/drawing/2014/main" id="{340099F2-4F48-4C71-8BC7-180212C0BD1B}"/>
            </a:ext>
          </a:extLst>
        </xdr:cNvPr>
        <xdr:cNvCxnSpPr/>
      </xdr:nvCxnSpPr>
      <xdr:spPr>
        <a:xfrm>
          <a:off x="670560" y="1798918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84" name="テキスト ボックス 383">
          <a:extLst>
            <a:ext uri="{FF2B5EF4-FFF2-40B4-BE49-F238E27FC236}">
              <a16:creationId xmlns:a16="http://schemas.microsoft.com/office/drawing/2014/main" id="{76C1B27D-AAC6-4228-94E1-227564AD40B0}"/>
            </a:ext>
          </a:extLst>
        </xdr:cNvPr>
        <xdr:cNvSpPr txBox="1"/>
      </xdr:nvSpPr>
      <xdr:spPr>
        <a:xfrm>
          <a:off x="33608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85" name="直線コネクタ 384">
          <a:extLst>
            <a:ext uri="{FF2B5EF4-FFF2-40B4-BE49-F238E27FC236}">
              <a16:creationId xmlns:a16="http://schemas.microsoft.com/office/drawing/2014/main" id="{041861A2-4FE8-4CE2-94B9-BFF83B69A274}"/>
            </a:ext>
          </a:extLst>
        </xdr:cNvPr>
        <xdr:cNvCxnSpPr/>
      </xdr:nvCxnSpPr>
      <xdr:spPr>
        <a:xfrm>
          <a:off x="670560" y="1767023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86" name="テキスト ボックス 385">
          <a:extLst>
            <a:ext uri="{FF2B5EF4-FFF2-40B4-BE49-F238E27FC236}">
              <a16:creationId xmlns:a16="http://schemas.microsoft.com/office/drawing/2014/main" id="{DAECC413-5059-4EE9-B060-F5DE9CA20C18}"/>
            </a:ext>
          </a:extLst>
        </xdr:cNvPr>
        <xdr:cNvSpPr txBox="1"/>
      </xdr:nvSpPr>
      <xdr:spPr>
        <a:xfrm>
          <a:off x="33608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87" name="直線コネクタ 386">
          <a:extLst>
            <a:ext uri="{FF2B5EF4-FFF2-40B4-BE49-F238E27FC236}">
              <a16:creationId xmlns:a16="http://schemas.microsoft.com/office/drawing/2014/main" id="{64C7563B-A854-4795-848C-2896CDA70ED1}"/>
            </a:ext>
          </a:extLst>
        </xdr:cNvPr>
        <xdr:cNvCxnSpPr/>
      </xdr:nvCxnSpPr>
      <xdr:spPr>
        <a:xfrm>
          <a:off x="670560" y="1735128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88" name="テキスト ボックス 387">
          <a:extLst>
            <a:ext uri="{FF2B5EF4-FFF2-40B4-BE49-F238E27FC236}">
              <a16:creationId xmlns:a16="http://schemas.microsoft.com/office/drawing/2014/main" id="{8F6EF32F-36C4-4D59-9353-FBFEA2CE9438}"/>
            </a:ext>
          </a:extLst>
        </xdr:cNvPr>
        <xdr:cNvSpPr txBox="1"/>
      </xdr:nvSpPr>
      <xdr:spPr>
        <a:xfrm>
          <a:off x="33608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89" name="直線コネクタ 388">
          <a:extLst>
            <a:ext uri="{FF2B5EF4-FFF2-40B4-BE49-F238E27FC236}">
              <a16:creationId xmlns:a16="http://schemas.microsoft.com/office/drawing/2014/main" id="{D1B93B9D-66AD-44EF-B15F-79A10ADF575A}"/>
            </a:ext>
          </a:extLst>
        </xdr:cNvPr>
        <xdr:cNvCxnSpPr/>
      </xdr:nvCxnSpPr>
      <xdr:spPr>
        <a:xfrm>
          <a:off x="670560" y="1703233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0" name="テキスト ボックス 389">
          <a:extLst>
            <a:ext uri="{FF2B5EF4-FFF2-40B4-BE49-F238E27FC236}">
              <a16:creationId xmlns:a16="http://schemas.microsoft.com/office/drawing/2014/main" id="{995A5943-A8C2-483B-A0A9-E68FE08391AC}"/>
            </a:ext>
          </a:extLst>
        </xdr:cNvPr>
        <xdr:cNvSpPr txBox="1"/>
      </xdr:nvSpPr>
      <xdr:spPr>
        <a:xfrm>
          <a:off x="33608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1" name="直線コネクタ 390">
          <a:extLst>
            <a:ext uri="{FF2B5EF4-FFF2-40B4-BE49-F238E27FC236}">
              <a16:creationId xmlns:a16="http://schemas.microsoft.com/office/drawing/2014/main" id="{7028BE7D-467D-4EDD-A4C9-7F22F48C0E66}"/>
            </a:ext>
          </a:extLst>
        </xdr:cNvPr>
        <xdr:cNvCxnSpPr/>
      </xdr:nvCxnSpPr>
      <xdr:spPr>
        <a:xfrm>
          <a:off x="670560" y="1671338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92" name="テキスト ボックス 391">
          <a:extLst>
            <a:ext uri="{FF2B5EF4-FFF2-40B4-BE49-F238E27FC236}">
              <a16:creationId xmlns:a16="http://schemas.microsoft.com/office/drawing/2014/main" id="{E3E20CD4-BC49-4BA0-AC24-92C29701E9A5}"/>
            </a:ext>
          </a:extLst>
        </xdr:cNvPr>
        <xdr:cNvSpPr txBox="1"/>
      </xdr:nvSpPr>
      <xdr:spPr>
        <a:xfrm>
          <a:off x="377341" y="1657496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3" name="直線コネクタ 392">
          <a:extLst>
            <a:ext uri="{FF2B5EF4-FFF2-40B4-BE49-F238E27FC236}">
              <a16:creationId xmlns:a16="http://schemas.microsoft.com/office/drawing/2014/main" id="{B8CAF106-6EC1-40EE-B178-810BE7436F3F}"/>
            </a:ext>
          </a:extLst>
        </xdr:cNvPr>
        <xdr:cNvCxnSpPr/>
      </xdr:nvCxnSpPr>
      <xdr:spPr>
        <a:xfrm>
          <a:off x="67056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94" name="【港湾・漁港】&#10;有形固定資産減価償却率グラフ枠">
          <a:extLst>
            <a:ext uri="{FF2B5EF4-FFF2-40B4-BE49-F238E27FC236}">
              <a16:creationId xmlns:a16="http://schemas.microsoft.com/office/drawing/2014/main" id="{FFE8153C-5B68-40F4-B4AF-1C81EE33D8BF}"/>
            </a:ext>
          </a:extLst>
        </xdr:cNvPr>
        <xdr:cNvSpPr/>
      </xdr:nvSpPr>
      <xdr:spPr>
        <a:xfrm>
          <a:off x="67056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97427</xdr:rowOff>
    </xdr:from>
    <xdr:to>
      <xdr:col>24</xdr:col>
      <xdr:colOff>62865</xdr:colOff>
      <xdr:row>109</xdr:row>
      <xdr:rowOff>4355</xdr:rowOff>
    </xdr:to>
    <xdr:cxnSp macro="">
      <xdr:nvCxnSpPr>
        <xdr:cNvPr id="395" name="直線コネクタ 394">
          <a:extLst>
            <a:ext uri="{FF2B5EF4-FFF2-40B4-BE49-F238E27FC236}">
              <a16:creationId xmlns:a16="http://schemas.microsoft.com/office/drawing/2014/main" id="{7D1D9700-9EF0-4140-91BC-05B00B65A4D2}"/>
            </a:ext>
          </a:extLst>
        </xdr:cNvPr>
        <xdr:cNvCxnSpPr/>
      </xdr:nvCxnSpPr>
      <xdr:spPr>
        <a:xfrm flipV="1">
          <a:off x="4086225" y="16861427"/>
          <a:ext cx="0" cy="1415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8182</xdr:rowOff>
    </xdr:from>
    <xdr:ext cx="405111" cy="259045"/>
    <xdr:sp macro="" textlink="">
      <xdr:nvSpPr>
        <xdr:cNvPr id="396" name="【港湾・漁港】&#10;有形固定資産減価償却率最小値テキスト">
          <a:extLst>
            <a:ext uri="{FF2B5EF4-FFF2-40B4-BE49-F238E27FC236}">
              <a16:creationId xmlns:a16="http://schemas.microsoft.com/office/drawing/2014/main" id="{18C4CC25-7F25-41EC-958F-5C204A40A9A1}"/>
            </a:ext>
          </a:extLst>
        </xdr:cNvPr>
        <xdr:cNvSpPr txBox="1"/>
      </xdr:nvSpPr>
      <xdr:spPr>
        <a:xfrm>
          <a:off x="4124960" y="18280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4355</xdr:rowOff>
    </xdr:from>
    <xdr:to>
      <xdr:col>24</xdr:col>
      <xdr:colOff>152400</xdr:colOff>
      <xdr:row>109</xdr:row>
      <xdr:rowOff>4355</xdr:rowOff>
    </xdr:to>
    <xdr:cxnSp macro="">
      <xdr:nvCxnSpPr>
        <xdr:cNvPr id="397" name="直線コネクタ 396">
          <a:extLst>
            <a:ext uri="{FF2B5EF4-FFF2-40B4-BE49-F238E27FC236}">
              <a16:creationId xmlns:a16="http://schemas.microsoft.com/office/drawing/2014/main" id="{2ADD1455-1B68-401F-9BF3-3DA1E5A08302}"/>
            </a:ext>
          </a:extLst>
        </xdr:cNvPr>
        <xdr:cNvCxnSpPr/>
      </xdr:nvCxnSpPr>
      <xdr:spPr>
        <a:xfrm>
          <a:off x="4020820" y="1827711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44104</xdr:rowOff>
    </xdr:from>
    <xdr:ext cx="340478" cy="259045"/>
    <xdr:sp macro="" textlink="">
      <xdr:nvSpPr>
        <xdr:cNvPr id="398" name="【港湾・漁港】&#10;有形固定資産減価償却率最大値テキスト">
          <a:extLst>
            <a:ext uri="{FF2B5EF4-FFF2-40B4-BE49-F238E27FC236}">
              <a16:creationId xmlns:a16="http://schemas.microsoft.com/office/drawing/2014/main" id="{5085E515-6FFB-4875-9F1A-F0D0B91D44CD}"/>
            </a:ext>
          </a:extLst>
        </xdr:cNvPr>
        <xdr:cNvSpPr txBox="1"/>
      </xdr:nvSpPr>
      <xdr:spPr>
        <a:xfrm>
          <a:off x="4124960" y="1664046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97427</xdr:rowOff>
    </xdr:from>
    <xdr:to>
      <xdr:col>24</xdr:col>
      <xdr:colOff>152400</xdr:colOff>
      <xdr:row>100</xdr:row>
      <xdr:rowOff>97427</xdr:rowOff>
    </xdr:to>
    <xdr:cxnSp macro="">
      <xdr:nvCxnSpPr>
        <xdr:cNvPr id="399" name="直線コネクタ 398">
          <a:extLst>
            <a:ext uri="{FF2B5EF4-FFF2-40B4-BE49-F238E27FC236}">
              <a16:creationId xmlns:a16="http://schemas.microsoft.com/office/drawing/2014/main" id="{2321987B-2B6D-4B38-85EC-46B64AF12FF2}"/>
            </a:ext>
          </a:extLst>
        </xdr:cNvPr>
        <xdr:cNvCxnSpPr/>
      </xdr:nvCxnSpPr>
      <xdr:spPr>
        <a:xfrm>
          <a:off x="4020820" y="1686142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138084</xdr:rowOff>
    </xdr:from>
    <xdr:ext cx="405111" cy="259045"/>
    <xdr:sp macro="" textlink="">
      <xdr:nvSpPr>
        <xdr:cNvPr id="400" name="【港湾・漁港】&#10;有形固定資産減価償却率平均値テキスト">
          <a:extLst>
            <a:ext uri="{FF2B5EF4-FFF2-40B4-BE49-F238E27FC236}">
              <a16:creationId xmlns:a16="http://schemas.microsoft.com/office/drawing/2014/main" id="{65F4171C-EB46-4DC4-A5AF-0EB91C490760}"/>
            </a:ext>
          </a:extLst>
        </xdr:cNvPr>
        <xdr:cNvSpPr txBox="1"/>
      </xdr:nvSpPr>
      <xdr:spPr>
        <a:xfrm>
          <a:off x="4124960" y="1757264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115207</xdr:rowOff>
    </xdr:from>
    <xdr:to>
      <xdr:col>24</xdr:col>
      <xdr:colOff>114300</xdr:colOff>
      <xdr:row>106</xdr:row>
      <xdr:rowOff>45357</xdr:rowOff>
    </xdr:to>
    <xdr:sp macro="" textlink="">
      <xdr:nvSpPr>
        <xdr:cNvPr id="401" name="フローチャート: 判断 400">
          <a:extLst>
            <a:ext uri="{FF2B5EF4-FFF2-40B4-BE49-F238E27FC236}">
              <a16:creationId xmlns:a16="http://schemas.microsoft.com/office/drawing/2014/main" id="{F219B40E-F617-46D0-978A-C31CE61F221A}"/>
            </a:ext>
          </a:extLst>
        </xdr:cNvPr>
        <xdr:cNvSpPr/>
      </xdr:nvSpPr>
      <xdr:spPr>
        <a:xfrm>
          <a:off x="4036060" y="1771740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93980</xdr:rowOff>
    </xdr:from>
    <xdr:to>
      <xdr:col>20</xdr:col>
      <xdr:colOff>38100</xdr:colOff>
      <xdr:row>106</xdr:row>
      <xdr:rowOff>24130</xdr:rowOff>
    </xdr:to>
    <xdr:sp macro="" textlink="">
      <xdr:nvSpPr>
        <xdr:cNvPr id="402" name="フローチャート: 判断 401">
          <a:extLst>
            <a:ext uri="{FF2B5EF4-FFF2-40B4-BE49-F238E27FC236}">
              <a16:creationId xmlns:a16="http://schemas.microsoft.com/office/drawing/2014/main" id="{B550EE28-C0A7-43B9-835A-8E0F0F6B0AB8}"/>
            </a:ext>
          </a:extLst>
        </xdr:cNvPr>
        <xdr:cNvSpPr/>
      </xdr:nvSpPr>
      <xdr:spPr>
        <a:xfrm>
          <a:off x="3312160" y="1769618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111942</xdr:rowOff>
    </xdr:from>
    <xdr:to>
      <xdr:col>15</xdr:col>
      <xdr:colOff>101600</xdr:colOff>
      <xdr:row>106</xdr:row>
      <xdr:rowOff>42092</xdr:rowOff>
    </xdr:to>
    <xdr:sp macro="" textlink="">
      <xdr:nvSpPr>
        <xdr:cNvPr id="403" name="フローチャート: 判断 402">
          <a:extLst>
            <a:ext uri="{FF2B5EF4-FFF2-40B4-BE49-F238E27FC236}">
              <a16:creationId xmlns:a16="http://schemas.microsoft.com/office/drawing/2014/main" id="{14BE6F20-0143-48B2-A035-2F56670E7798}"/>
            </a:ext>
          </a:extLst>
        </xdr:cNvPr>
        <xdr:cNvSpPr/>
      </xdr:nvSpPr>
      <xdr:spPr>
        <a:xfrm>
          <a:off x="2514600" y="1771414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105</xdr:row>
      <xdr:rowOff>89081</xdr:rowOff>
    </xdr:from>
    <xdr:to>
      <xdr:col>10</xdr:col>
      <xdr:colOff>165100</xdr:colOff>
      <xdr:row>106</xdr:row>
      <xdr:rowOff>19231</xdr:rowOff>
    </xdr:to>
    <xdr:sp macro="" textlink="">
      <xdr:nvSpPr>
        <xdr:cNvPr id="404" name="フローチャート: 判断 403">
          <a:extLst>
            <a:ext uri="{FF2B5EF4-FFF2-40B4-BE49-F238E27FC236}">
              <a16:creationId xmlns:a16="http://schemas.microsoft.com/office/drawing/2014/main" id="{70B63FE6-EA4F-4E2B-857C-21C347BFB4BA}"/>
            </a:ext>
          </a:extLst>
        </xdr:cNvPr>
        <xdr:cNvSpPr/>
      </xdr:nvSpPr>
      <xdr:spPr>
        <a:xfrm>
          <a:off x="1739900" y="1769128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105</xdr:row>
      <xdr:rowOff>54792</xdr:rowOff>
    </xdr:from>
    <xdr:to>
      <xdr:col>6</xdr:col>
      <xdr:colOff>38100</xdr:colOff>
      <xdr:row>105</xdr:row>
      <xdr:rowOff>156392</xdr:rowOff>
    </xdr:to>
    <xdr:sp macro="" textlink="">
      <xdr:nvSpPr>
        <xdr:cNvPr id="405" name="フローチャート: 判断 404">
          <a:extLst>
            <a:ext uri="{FF2B5EF4-FFF2-40B4-BE49-F238E27FC236}">
              <a16:creationId xmlns:a16="http://schemas.microsoft.com/office/drawing/2014/main" id="{CE1A1F65-F2EE-4E50-AE43-C46A9366D7DA}"/>
            </a:ext>
          </a:extLst>
        </xdr:cNvPr>
        <xdr:cNvSpPr/>
      </xdr:nvSpPr>
      <xdr:spPr>
        <a:xfrm>
          <a:off x="965200" y="1765699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06" name="テキスト ボックス 405">
          <a:extLst>
            <a:ext uri="{FF2B5EF4-FFF2-40B4-BE49-F238E27FC236}">
              <a16:creationId xmlns:a16="http://schemas.microsoft.com/office/drawing/2014/main" id="{8897B2BE-9D96-4AD1-B697-CC2D165DA87C}"/>
            </a:ext>
          </a:extLst>
        </xdr:cNvPr>
        <xdr:cNvSpPr txBox="1"/>
      </xdr:nvSpPr>
      <xdr:spPr>
        <a:xfrm>
          <a:off x="39192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07" name="テキスト ボックス 406">
          <a:extLst>
            <a:ext uri="{FF2B5EF4-FFF2-40B4-BE49-F238E27FC236}">
              <a16:creationId xmlns:a16="http://schemas.microsoft.com/office/drawing/2014/main" id="{E125E1D7-D562-4CF3-A6EB-508C3545B6C4}"/>
            </a:ext>
          </a:extLst>
        </xdr:cNvPr>
        <xdr:cNvSpPr txBox="1"/>
      </xdr:nvSpPr>
      <xdr:spPr>
        <a:xfrm>
          <a:off x="3187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08" name="テキスト ボックス 407">
          <a:extLst>
            <a:ext uri="{FF2B5EF4-FFF2-40B4-BE49-F238E27FC236}">
              <a16:creationId xmlns:a16="http://schemas.microsoft.com/office/drawing/2014/main" id="{940AF7A5-63D5-46A3-86A4-09D151B39D46}"/>
            </a:ext>
          </a:extLst>
        </xdr:cNvPr>
        <xdr:cNvSpPr txBox="1"/>
      </xdr:nvSpPr>
      <xdr:spPr>
        <a:xfrm>
          <a:off x="2397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09" name="テキスト ボックス 408">
          <a:extLst>
            <a:ext uri="{FF2B5EF4-FFF2-40B4-BE49-F238E27FC236}">
              <a16:creationId xmlns:a16="http://schemas.microsoft.com/office/drawing/2014/main" id="{1511804D-F72E-4DE5-B5C0-FB5367DC855C}"/>
            </a:ext>
          </a:extLst>
        </xdr:cNvPr>
        <xdr:cNvSpPr txBox="1"/>
      </xdr:nvSpPr>
      <xdr:spPr>
        <a:xfrm>
          <a:off x="16230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0" name="テキスト ボックス 409">
          <a:extLst>
            <a:ext uri="{FF2B5EF4-FFF2-40B4-BE49-F238E27FC236}">
              <a16:creationId xmlns:a16="http://schemas.microsoft.com/office/drawing/2014/main" id="{FE140C09-09A6-4266-B347-ED8E9EE1107B}"/>
            </a:ext>
          </a:extLst>
        </xdr:cNvPr>
        <xdr:cNvSpPr txBox="1"/>
      </xdr:nvSpPr>
      <xdr:spPr>
        <a:xfrm>
          <a:off x="8407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108</xdr:row>
      <xdr:rowOff>125005</xdr:rowOff>
    </xdr:from>
    <xdr:to>
      <xdr:col>24</xdr:col>
      <xdr:colOff>114300</xdr:colOff>
      <xdr:row>109</xdr:row>
      <xdr:rowOff>55155</xdr:rowOff>
    </xdr:to>
    <xdr:sp macro="" textlink="">
      <xdr:nvSpPr>
        <xdr:cNvPr id="411" name="楕円 410">
          <a:extLst>
            <a:ext uri="{FF2B5EF4-FFF2-40B4-BE49-F238E27FC236}">
              <a16:creationId xmlns:a16="http://schemas.microsoft.com/office/drawing/2014/main" id="{6A14EB42-A80E-47D4-9C89-A12DC062F9B2}"/>
            </a:ext>
          </a:extLst>
        </xdr:cNvPr>
        <xdr:cNvSpPr/>
      </xdr:nvSpPr>
      <xdr:spPr>
        <a:xfrm>
          <a:off x="4036060" y="1823012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108</xdr:row>
      <xdr:rowOff>39932</xdr:rowOff>
    </xdr:from>
    <xdr:ext cx="405111" cy="259045"/>
    <xdr:sp macro="" textlink="">
      <xdr:nvSpPr>
        <xdr:cNvPr id="412" name="【港湾・漁港】&#10;有形固定資産減価償却率該当値テキスト">
          <a:extLst>
            <a:ext uri="{FF2B5EF4-FFF2-40B4-BE49-F238E27FC236}">
              <a16:creationId xmlns:a16="http://schemas.microsoft.com/office/drawing/2014/main" id="{9161F812-3376-4929-99A1-4A6CBC1CC356}"/>
            </a:ext>
          </a:extLst>
        </xdr:cNvPr>
        <xdr:cNvSpPr txBox="1"/>
      </xdr:nvSpPr>
      <xdr:spPr>
        <a:xfrm>
          <a:off x="4124960" y="18145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108</xdr:row>
      <xdr:rowOff>115207</xdr:rowOff>
    </xdr:from>
    <xdr:to>
      <xdr:col>20</xdr:col>
      <xdr:colOff>38100</xdr:colOff>
      <xdr:row>109</xdr:row>
      <xdr:rowOff>45357</xdr:rowOff>
    </xdr:to>
    <xdr:sp macro="" textlink="">
      <xdr:nvSpPr>
        <xdr:cNvPr id="413" name="楕円 412">
          <a:extLst>
            <a:ext uri="{FF2B5EF4-FFF2-40B4-BE49-F238E27FC236}">
              <a16:creationId xmlns:a16="http://schemas.microsoft.com/office/drawing/2014/main" id="{EEBF0044-81D8-4644-B5A9-63F42551B79B}"/>
            </a:ext>
          </a:extLst>
        </xdr:cNvPr>
        <xdr:cNvSpPr/>
      </xdr:nvSpPr>
      <xdr:spPr>
        <a:xfrm>
          <a:off x="3312160" y="1822032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108</xdr:row>
      <xdr:rowOff>166007</xdr:rowOff>
    </xdr:from>
    <xdr:to>
      <xdr:col>24</xdr:col>
      <xdr:colOff>63500</xdr:colOff>
      <xdr:row>109</xdr:row>
      <xdr:rowOff>4355</xdr:rowOff>
    </xdr:to>
    <xdr:cxnSp macro="">
      <xdr:nvCxnSpPr>
        <xdr:cNvPr id="414" name="直線コネクタ 413">
          <a:extLst>
            <a:ext uri="{FF2B5EF4-FFF2-40B4-BE49-F238E27FC236}">
              <a16:creationId xmlns:a16="http://schemas.microsoft.com/office/drawing/2014/main" id="{27EB5AB9-A375-4C29-BC8B-0F0C87B11F54}"/>
            </a:ext>
          </a:extLst>
        </xdr:cNvPr>
        <xdr:cNvCxnSpPr/>
      </xdr:nvCxnSpPr>
      <xdr:spPr>
        <a:xfrm>
          <a:off x="3355340" y="18271127"/>
          <a:ext cx="731520" cy="5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108</xdr:row>
      <xdr:rowOff>103777</xdr:rowOff>
    </xdr:from>
    <xdr:to>
      <xdr:col>15</xdr:col>
      <xdr:colOff>101600</xdr:colOff>
      <xdr:row>109</xdr:row>
      <xdr:rowOff>33927</xdr:rowOff>
    </xdr:to>
    <xdr:sp macro="" textlink="">
      <xdr:nvSpPr>
        <xdr:cNvPr id="415" name="楕円 414">
          <a:extLst>
            <a:ext uri="{FF2B5EF4-FFF2-40B4-BE49-F238E27FC236}">
              <a16:creationId xmlns:a16="http://schemas.microsoft.com/office/drawing/2014/main" id="{830BA947-0299-46FE-A92D-C5751501ACAC}"/>
            </a:ext>
          </a:extLst>
        </xdr:cNvPr>
        <xdr:cNvSpPr/>
      </xdr:nvSpPr>
      <xdr:spPr>
        <a:xfrm>
          <a:off x="2514600" y="1820889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108</xdr:row>
      <xdr:rowOff>154577</xdr:rowOff>
    </xdr:from>
    <xdr:to>
      <xdr:col>19</xdr:col>
      <xdr:colOff>177800</xdr:colOff>
      <xdr:row>108</xdr:row>
      <xdr:rowOff>166007</xdr:rowOff>
    </xdr:to>
    <xdr:cxnSp macro="">
      <xdr:nvCxnSpPr>
        <xdr:cNvPr id="416" name="直線コネクタ 415">
          <a:extLst>
            <a:ext uri="{FF2B5EF4-FFF2-40B4-BE49-F238E27FC236}">
              <a16:creationId xmlns:a16="http://schemas.microsoft.com/office/drawing/2014/main" id="{38BA311B-7E55-4073-BE76-D979643865A8}"/>
            </a:ext>
          </a:extLst>
        </xdr:cNvPr>
        <xdr:cNvCxnSpPr/>
      </xdr:nvCxnSpPr>
      <xdr:spPr>
        <a:xfrm>
          <a:off x="2565400" y="18259697"/>
          <a:ext cx="78994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108</xdr:row>
      <xdr:rowOff>93980</xdr:rowOff>
    </xdr:from>
    <xdr:to>
      <xdr:col>10</xdr:col>
      <xdr:colOff>165100</xdr:colOff>
      <xdr:row>109</xdr:row>
      <xdr:rowOff>24130</xdr:rowOff>
    </xdr:to>
    <xdr:sp macro="" textlink="">
      <xdr:nvSpPr>
        <xdr:cNvPr id="417" name="楕円 416">
          <a:extLst>
            <a:ext uri="{FF2B5EF4-FFF2-40B4-BE49-F238E27FC236}">
              <a16:creationId xmlns:a16="http://schemas.microsoft.com/office/drawing/2014/main" id="{590635B2-4946-4639-832B-17668B725734}"/>
            </a:ext>
          </a:extLst>
        </xdr:cNvPr>
        <xdr:cNvSpPr/>
      </xdr:nvSpPr>
      <xdr:spPr>
        <a:xfrm>
          <a:off x="1739900" y="181991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108</xdr:row>
      <xdr:rowOff>144780</xdr:rowOff>
    </xdr:from>
    <xdr:to>
      <xdr:col>15</xdr:col>
      <xdr:colOff>50800</xdr:colOff>
      <xdr:row>108</xdr:row>
      <xdr:rowOff>154577</xdr:rowOff>
    </xdr:to>
    <xdr:cxnSp macro="">
      <xdr:nvCxnSpPr>
        <xdr:cNvPr id="418" name="直線コネクタ 417">
          <a:extLst>
            <a:ext uri="{FF2B5EF4-FFF2-40B4-BE49-F238E27FC236}">
              <a16:creationId xmlns:a16="http://schemas.microsoft.com/office/drawing/2014/main" id="{D22F5BB0-E6B4-42F4-B2AE-D0BF0197620A}"/>
            </a:ext>
          </a:extLst>
        </xdr:cNvPr>
        <xdr:cNvCxnSpPr/>
      </xdr:nvCxnSpPr>
      <xdr:spPr>
        <a:xfrm>
          <a:off x="1790700" y="18249900"/>
          <a:ext cx="7747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108</xdr:row>
      <xdr:rowOff>35198</xdr:rowOff>
    </xdr:from>
    <xdr:to>
      <xdr:col>6</xdr:col>
      <xdr:colOff>38100</xdr:colOff>
      <xdr:row>108</xdr:row>
      <xdr:rowOff>136798</xdr:rowOff>
    </xdr:to>
    <xdr:sp macro="" textlink="">
      <xdr:nvSpPr>
        <xdr:cNvPr id="419" name="楕円 418">
          <a:extLst>
            <a:ext uri="{FF2B5EF4-FFF2-40B4-BE49-F238E27FC236}">
              <a16:creationId xmlns:a16="http://schemas.microsoft.com/office/drawing/2014/main" id="{E838EA4B-53F7-47CA-BCD2-903ABAE60D8D}"/>
            </a:ext>
          </a:extLst>
        </xdr:cNvPr>
        <xdr:cNvSpPr/>
      </xdr:nvSpPr>
      <xdr:spPr>
        <a:xfrm>
          <a:off x="965200" y="1814031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108</xdr:row>
      <xdr:rowOff>85998</xdr:rowOff>
    </xdr:from>
    <xdr:to>
      <xdr:col>10</xdr:col>
      <xdr:colOff>114300</xdr:colOff>
      <xdr:row>108</xdr:row>
      <xdr:rowOff>144780</xdr:rowOff>
    </xdr:to>
    <xdr:cxnSp macro="">
      <xdr:nvCxnSpPr>
        <xdr:cNvPr id="420" name="直線コネクタ 419">
          <a:extLst>
            <a:ext uri="{FF2B5EF4-FFF2-40B4-BE49-F238E27FC236}">
              <a16:creationId xmlns:a16="http://schemas.microsoft.com/office/drawing/2014/main" id="{3F99E00D-3308-4222-B092-7F67DDC6657B}"/>
            </a:ext>
          </a:extLst>
        </xdr:cNvPr>
        <xdr:cNvCxnSpPr/>
      </xdr:nvCxnSpPr>
      <xdr:spPr>
        <a:xfrm>
          <a:off x="1008380" y="18191118"/>
          <a:ext cx="782320" cy="58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40657</xdr:rowOff>
    </xdr:from>
    <xdr:ext cx="405111" cy="259045"/>
    <xdr:sp macro="" textlink="">
      <xdr:nvSpPr>
        <xdr:cNvPr id="421" name="n_1aveValue【港湾・漁港】&#10;有形固定資産減価償却率">
          <a:extLst>
            <a:ext uri="{FF2B5EF4-FFF2-40B4-BE49-F238E27FC236}">
              <a16:creationId xmlns:a16="http://schemas.microsoft.com/office/drawing/2014/main" id="{F040DF27-7886-4987-92C8-D61495F3BA55}"/>
            </a:ext>
          </a:extLst>
        </xdr:cNvPr>
        <xdr:cNvSpPr txBox="1"/>
      </xdr:nvSpPr>
      <xdr:spPr>
        <a:xfrm>
          <a:off x="3170564" y="17475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58619</xdr:rowOff>
    </xdr:from>
    <xdr:ext cx="405111" cy="259045"/>
    <xdr:sp macro="" textlink="">
      <xdr:nvSpPr>
        <xdr:cNvPr id="422" name="n_2aveValue【港湾・漁港】&#10;有形固定資産減価償却率">
          <a:extLst>
            <a:ext uri="{FF2B5EF4-FFF2-40B4-BE49-F238E27FC236}">
              <a16:creationId xmlns:a16="http://schemas.microsoft.com/office/drawing/2014/main" id="{6EF07D44-7D3A-4629-82AF-D87D6897C11E}"/>
            </a:ext>
          </a:extLst>
        </xdr:cNvPr>
        <xdr:cNvSpPr txBox="1"/>
      </xdr:nvSpPr>
      <xdr:spPr>
        <a:xfrm>
          <a:off x="2385704" y="174931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35758</xdr:rowOff>
    </xdr:from>
    <xdr:ext cx="405111" cy="259045"/>
    <xdr:sp macro="" textlink="">
      <xdr:nvSpPr>
        <xdr:cNvPr id="423" name="n_3aveValue【港湾・漁港】&#10;有形固定資産減価償却率">
          <a:extLst>
            <a:ext uri="{FF2B5EF4-FFF2-40B4-BE49-F238E27FC236}">
              <a16:creationId xmlns:a16="http://schemas.microsoft.com/office/drawing/2014/main" id="{5BD292DD-2204-40DA-BCD3-AB7B5A4D4EA9}"/>
            </a:ext>
          </a:extLst>
        </xdr:cNvPr>
        <xdr:cNvSpPr txBox="1"/>
      </xdr:nvSpPr>
      <xdr:spPr>
        <a:xfrm>
          <a:off x="1611004" y="174703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1469</xdr:rowOff>
    </xdr:from>
    <xdr:ext cx="405111" cy="259045"/>
    <xdr:sp macro="" textlink="">
      <xdr:nvSpPr>
        <xdr:cNvPr id="424" name="n_4aveValue【港湾・漁港】&#10;有形固定資産減価償却率">
          <a:extLst>
            <a:ext uri="{FF2B5EF4-FFF2-40B4-BE49-F238E27FC236}">
              <a16:creationId xmlns:a16="http://schemas.microsoft.com/office/drawing/2014/main" id="{9E1830A4-C55D-4391-ACB4-60D92071D8E5}"/>
            </a:ext>
          </a:extLst>
        </xdr:cNvPr>
        <xdr:cNvSpPr txBox="1"/>
      </xdr:nvSpPr>
      <xdr:spPr>
        <a:xfrm>
          <a:off x="836304" y="174360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109</xdr:row>
      <xdr:rowOff>36484</xdr:rowOff>
    </xdr:from>
    <xdr:ext cx="405111" cy="259045"/>
    <xdr:sp macro="" textlink="">
      <xdr:nvSpPr>
        <xdr:cNvPr id="425" name="n_1mainValue【港湾・漁港】&#10;有形固定資産減価償却率">
          <a:extLst>
            <a:ext uri="{FF2B5EF4-FFF2-40B4-BE49-F238E27FC236}">
              <a16:creationId xmlns:a16="http://schemas.microsoft.com/office/drawing/2014/main" id="{36785FE1-6756-4FF4-BDA3-150E32159887}"/>
            </a:ext>
          </a:extLst>
        </xdr:cNvPr>
        <xdr:cNvSpPr txBox="1"/>
      </xdr:nvSpPr>
      <xdr:spPr>
        <a:xfrm>
          <a:off x="3170564" y="183092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109</xdr:row>
      <xdr:rowOff>25054</xdr:rowOff>
    </xdr:from>
    <xdr:ext cx="405111" cy="259045"/>
    <xdr:sp macro="" textlink="">
      <xdr:nvSpPr>
        <xdr:cNvPr id="426" name="n_2mainValue【港湾・漁港】&#10;有形固定資産減価償却率">
          <a:extLst>
            <a:ext uri="{FF2B5EF4-FFF2-40B4-BE49-F238E27FC236}">
              <a16:creationId xmlns:a16="http://schemas.microsoft.com/office/drawing/2014/main" id="{5039D5AE-5CD2-4FC2-AA60-244EB8D1ECA5}"/>
            </a:ext>
          </a:extLst>
        </xdr:cNvPr>
        <xdr:cNvSpPr txBox="1"/>
      </xdr:nvSpPr>
      <xdr:spPr>
        <a:xfrm>
          <a:off x="2385704" y="182978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109</xdr:row>
      <xdr:rowOff>15257</xdr:rowOff>
    </xdr:from>
    <xdr:ext cx="405111" cy="259045"/>
    <xdr:sp macro="" textlink="">
      <xdr:nvSpPr>
        <xdr:cNvPr id="427" name="n_3mainValue【港湾・漁港】&#10;有形固定資産減価償却率">
          <a:extLst>
            <a:ext uri="{FF2B5EF4-FFF2-40B4-BE49-F238E27FC236}">
              <a16:creationId xmlns:a16="http://schemas.microsoft.com/office/drawing/2014/main" id="{2F25EBCA-8454-4E28-A545-6B971D8B9D95}"/>
            </a:ext>
          </a:extLst>
        </xdr:cNvPr>
        <xdr:cNvSpPr txBox="1"/>
      </xdr:nvSpPr>
      <xdr:spPr>
        <a:xfrm>
          <a:off x="1611004" y="18288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108</xdr:row>
      <xdr:rowOff>127925</xdr:rowOff>
    </xdr:from>
    <xdr:ext cx="405111" cy="259045"/>
    <xdr:sp macro="" textlink="">
      <xdr:nvSpPr>
        <xdr:cNvPr id="428" name="n_4mainValue【港湾・漁港】&#10;有形固定資産減価償却率">
          <a:extLst>
            <a:ext uri="{FF2B5EF4-FFF2-40B4-BE49-F238E27FC236}">
              <a16:creationId xmlns:a16="http://schemas.microsoft.com/office/drawing/2014/main" id="{3D690177-2AEA-43EB-B602-B48B5B29208B}"/>
            </a:ext>
          </a:extLst>
        </xdr:cNvPr>
        <xdr:cNvSpPr txBox="1"/>
      </xdr:nvSpPr>
      <xdr:spPr>
        <a:xfrm>
          <a:off x="836304" y="182330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29" name="正方形/長方形 428">
          <a:extLst>
            <a:ext uri="{FF2B5EF4-FFF2-40B4-BE49-F238E27FC236}">
              <a16:creationId xmlns:a16="http://schemas.microsoft.com/office/drawing/2014/main" id="{7E1126CC-596F-4D5F-A539-B87AFA262E04}"/>
            </a:ext>
          </a:extLst>
        </xdr:cNvPr>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0" name="正方形/長方形 429">
          <a:extLst>
            <a:ext uri="{FF2B5EF4-FFF2-40B4-BE49-F238E27FC236}">
              <a16:creationId xmlns:a16="http://schemas.microsoft.com/office/drawing/2014/main" id="{E60309BC-83BC-43A0-A382-95A79A941ED5}"/>
            </a:ext>
          </a:extLst>
        </xdr:cNvPr>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1" name="正方形/長方形 430">
          <a:extLst>
            <a:ext uri="{FF2B5EF4-FFF2-40B4-BE49-F238E27FC236}">
              <a16:creationId xmlns:a16="http://schemas.microsoft.com/office/drawing/2014/main" id="{C679AC58-C00B-4947-98CC-0353BC33CE3E}"/>
            </a:ext>
          </a:extLst>
        </xdr:cNvPr>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2" name="正方形/長方形 431">
          <a:extLst>
            <a:ext uri="{FF2B5EF4-FFF2-40B4-BE49-F238E27FC236}">
              <a16:creationId xmlns:a16="http://schemas.microsoft.com/office/drawing/2014/main" id="{36FCEDF1-F3C1-4302-BBF4-901D2F80498F}"/>
            </a:ext>
          </a:extLst>
        </xdr:cNvPr>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3" name="正方形/長方形 432">
          <a:extLst>
            <a:ext uri="{FF2B5EF4-FFF2-40B4-BE49-F238E27FC236}">
              <a16:creationId xmlns:a16="http://schemas.microsoft.com/office/drawing/2014/main" id="{051B40C8-7301-4C52-A17F-58F3EEAF95B9}"/>
            </a:ext>
          </a:extLst>
        </xdr:cNvPr>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4" name="正方形/長方形 433">
          <a:extLst>
            <a:ext uri="{FF2B5EF4-FFF2-40B4-BE49-F238E27FC236}">
              <a16:creationId xmlns:a16="http://schemas.microsoft.com/office/drawing/2014/main" id="{2BDE6C76-2C49-4CBD-957F-51B05B30F0BF}"/>
            </a:ext>
          </a:extLst>
        </xdr:cNvPr>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5" name="正方形/長方形 434">
          <a:extLst>
            <a:ext uri="{FF2B5EF4-FFF2-40B4-BE49-F238E27FC236}">
              <a16:creationId xmlns:a16="http://schemas.microsoft.com/office/drawing/2014/main" id="{A0D8D92E-A375-4BAB-AC2B-CC3D0CC345D4}"/>
            </a:ext>
          </a:extLst>
        </xdr:cNvPr>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36" name="正方形/長方形 435">
          <a:extLst>
            <a:ext uri="{FF2B5EF4-FFF2-40B4-BE49-F238E27FC236}">
              <a16:creationId xmlns:a16="http://schemas.microsoft.com/office/drawing/2014/main" id="{2B161EFE-2C6D-4631-82FD-848E8A4E5736}"/>
            </a:ext>
          </a:extLst>
        </xdr:cNvPr>
        <xdr:cNvSpPr/>
      </xdr:nvSpPr>
      <xdr:spPr>
        <a:xfrm>
          <a:off x="582676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37" name="テキスト ボックス 436">
          <a:extLst>
            <a:ext uri="{FF2B5EF4-FFF2-40B4-BE49-F238E27FC236}">
              <a16:creationId xmlns:a16="http://schemas.microsoft.com/office/drawing/2014/main" id="{0C54293A-DCDB-4C4A-AD7A-0645F42E6D4D}"/>
            </a:ext>
          </a:extLst>
        </xdr:cNvPr>
        <xdr:cNvSpPr txBox="1"/>
      </xdr:nvSpPr>
      <xdr:spPr>
        <a:xfrm>
          <a:off x="578866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38" name="直線コネクタ 437">
          <a:extLst>
            <a:ext uri="{FF2B5EF4-FFF2-40B4-BE49-F238E27FC236}">
              <a16:creationId xmlns:a16="http://schemas.microsoft.com/office/drawing/2014/main" id="{4AD2ABDE-546A-4659-A79E-D4A159136369}"/>
            </a:ext>
          </a:extLst>
        </xdr:cNvPr>
        <xdr:cNvCxnSpPr/>
      </xdr:nvCxnSpPr>
      <xdr:spPr>
        <a:xfrm>
          <a:off x="5826760" y="186270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39" name="直線コネクタ 438">
          <a:extLst>
            <a:ext uri="{FF2B5EF4-FFF2-40B4-BE49-F238E27FC236}">
              <a16:creationId xmlns:a16="http://schemas.microsoft.com/office/drawing/2014/main" id="{04E9160F-F531-4324-83F9-975AA003403C}"/>
            </a:ext>
          </a:extLst>
        </xdr:cNvPr>
        <xdr:cNvCxnSpPr/>
      </xdr:nvCxnSpPr>
      <xdr:spPr>
        <a:xfrm>
          <a:off x="5826760" y="182575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10177</xdr:rowOff>
    </xdr:from>
    <xdr:ext cx="248786" cy="259045"/>
    <xdr:sp macro="" textlink="">
      <xdr:nvSpPr>
        <xdr:cNvPr id="440" name="テキスト ボックス 439">
          <a:extLst>
            <a:ext uri="{FF2B5EF4-FFF2-40B4-BE49-F238E27FC236}">
              <a16:creationId xmlns:a16="http://schemas.microsoft.com/office/drawing/2014/main" id="{6047A7D3-6A71-4BFE-9950-C34605BAE274}"/>
            </a:ext>
          </a:extLst>
        </xdr:cNvPr>
        <xdr:cNvSpPr txBox="1"/>
      </xdr:nvSpPr>
      <xdr:spPr>
        <a:xfrm>
          <a:off x="5600834" y="1811529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41" name="直線コネクタ 440">
          <a:extLst>
            <a:ext uri="{FF2B5EF4-FFF2-40B4-BE49-F238E27FC236}">
              <a16:creationId xmlns:a16="http://schemas.microsoft.com/office/drawing/2014/main" id="{4D1D0B3A-080B-42E5-B6A0-F8FF0DC0DFC3}"/>
            </a:ext>
          </a:extLst>
        </xdr:cNvPr>
        <xdr:cNvCxnSpPr/>
      </xdr:nvCxnSpPr>
      <xdr:spPr>
        <a:xfrm>
          <a:off x="5826760" y="178841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105</xdr:row>
      <xdr:rowOff>143527</xdr:rowOff>
    </xdr:from>
    <xdr:ext cx="531299" cy="259045"/>
    <xdr:sp macro="" textlink="">
      <xdr:nvSpPr>
        <xdr:cNvPr id="442" name="テキスト ボックス 441">
          <a:extLst>
            <a:ext uri="{FF2B5EF4-FFF2-40B4-BE49-F238E27FC236}">
              <a16:creationId xmlns:a16="http://schemas.microsoft.com/office/drawing/2014/main" id="{927A85F6-8849-47D5-A43D-65ED0C3B1247}"/>
            </a:ext>
          </a:extLst>
        </xdr:cNvPr>
        <xdr:cNvSpPr txBox="1"/>
      </xdr:nvSpPr>
      <xdr:spPr>
        <a:xfrm>
          <a:off x="5364041" y="177457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43" name="直線コネクタ 442">
          <a:extLst>
            <a:ext uri="{FF2B5EF4-FFF2-40B4-BE49-F238E27FC236}">
              <a16:creationId xmlns:a16="http://schemas.microsoft.com/office/drawing/2014/main" id="{3F594361-CB10-4BEF-B94B-1F9CB1DF28A5}"/>
            </a:ext>
          </a:extLst>
        </xdr:cNvPr>
        <xdr:cNvCxnSpPr/>
      </xdr:nvCxnSpPr>
      <xdr:spPr>
        <a:xfrm>
          <a:off x="5826760" y="175107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103</xdr:row>
      <xdr:rowOff>105427</xdr:rowOff>
    </xdr:from>
    <xdr:ext cx="595419" cy="259045"/>
    <xdr:sp macro="" textlink="">
      <xdr:nvSpPr>
        <xdr:cNvPr id="444" name="テキスト ボックス 443">
          <a:extLst>
            <a:ext uri="{FF2B5EF4-FFF2-40B4-BE49-F238E27FC236}">
              <a16:creationId xmlns:a16="http://schemas.microsoft.com/office/drawing/2014/main" id="{6285E68B-040B-4F6D-9D06-796AA941A4C8}"/>
            </a:ext>
          </a:extLst>
        </xdr:cNvPr>
        <xdr:cNvSpPr txBox="1"/>
      </xdr:nvSpPr>
      <xdr:spPr>
        <a:xfrm>
          <a:off x="5299921" y="1737234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45" name="直線コネクタ 444">
          <a:extLst>
            <a:ext uri="{FF2B5EF4-FFF2-40B4-BE49-F238E27FC236}">
              <a16:creationId xmlns:a16="http://schemas.microsoft.com/office/drawing/2014/main" id="{2A1D280D-75A4-40FA-8417-2FA706218F4D}"/>
            </a:ext>
          </a:extLst>
        </xdr:cNvPr>
        <xdr:cNvCxnSpPr/>
      </xdr:nvCxnSpPr>
      <xdr:spPr>
        <a:xfrm>
          <a:off x="5826760" y="171373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101</xdr:row>
      <xdr:rowOff>67327</xdr:rowOff>
    </xdr:from>
    <xdr:ext cx="595419" cy="259045"/>
    <xdr:sp macro="" textlink="">
      <xdr:nvSpPr>
        <xdr:cNvPr id="446" name="テキスト ボックス 445">
          <a:extLst>
            <a:ext uri="{FF2B5EF4-FFF2-40B4-BE49-F238E27FC236}">
              <a16:creationId xmlns:a16="http://schemas.microsoft.com/office/drawing/2014/main" id="{EAE7B6D1-4971-4BAC-86EF-9DBDA870FF6E}"/>
            </a:ext>
          </a:extLst>
        </xdr:cNvPr>
        <xdr:cNvSpPr txBox="1"/>
      </xdr:nvSpPr>
      <xdr:spPr>
        <a:xfrm>
          <a:off x="5299921" y="1699896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47" name="直線コネクタ 446">
          <a:extLst>
            <a:ext uri="{FF2B5EF4-FFF2-40B4-BE49-F238E27FC236}">
              <a16:creationId xmlns:a16="http://schemas.microsoft.com/office/drawing/2014/main" id="{73D42BF2-53EF-4885-ABBB-3ABC087C9251}"/>
            </a:ext>
          </a:extLst>
        </xdr:cNvPr>
        <xdr:cNvCxnSpPr/>
      </xdr:nvCxnSpPr>
      <xdr:spPr>
        <a:xfrm>
          <a:off x="5826760" y="167640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99</xdr:row>
      <xdr:rowOff>29227</xdr:rowOff>
    </xdr:from>
    <xdr:ext cx="595419" cy="259045"/>
    <xdr:sp macro="" textlink="">
      <xdr:nvSpPr>
        <xdr:cNvPr id="448" name="テキスト ボックス 447">
          <a:extLst>
            <a:ext uri="{FF2B5EF4-FFF2-40B4-BE49-F238E27FC236}">
              <a16:creationId xmlns:a16="http://schemas.microsoft.com/office/drawing/2014/main" id="{8D02AAC0-2D25-40FD-BE73-B202D02C74A8}"/>
            </a:ext>
          </a:extLst>
        </xdr:cNvPr>
        <xdr:cNvSpPr txBox="1"/>
      </xdr:nvSpPr>
      <xdr:spPr>
        <a:xfrm>
          <a:off x="5299921" y="166255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49" name="直線コネクタ 448">
          <a:extLst>
            <a:ext uri="{FF2B5EF4-FFF2-40B4-BE49-F238E27FC236}">
              <a16:creationId xmlns:a16="http://schemas.microsoft.com/office/drawing/2014/main" id="{13F350A3-2E4C-4CAA-9E1D-376D8B30461D}"/>
            </a:ext>
          </a:extLst>
        </xdr:cNvPr>
        <xdr:cNvCxnSpPr/>
      </xdr:nvCxnSpPr>
      <xdr:spPr>
        <a:xfrm>
          <a:off x="5826760" y="163944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162577</xdr:rowOff>
    </xdr:from>
    <xdr:ext cx="595419" cy="259045"/>
    <xdr:sp macro="" textlink="">
      <xdr:nvSpPr>
        <xdr:cNvPr id="450" name="テキスト ボックス 449">
          <a:extLst>
            <a:ext uri="{FF2B5EF4-FFF2-40B4-BE49-F238E27FC236}">
              <a16:creationId xmlns:a16="http://schemas.microsoft.com/office/drawing/2014/main" id="{40C6AE2B-038C-41E6-88AB-F1661B4F4E00}"/>
            </a:ext>
          </a:extLst>
        </xdr:cNvPr>
        <xdr:cNvSpPr txBox="1"/>
      </xdr:nvSpPr>
      <xdr:spPr>
        <a:xfrm>
          <a:off x="5299921" y="162560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1" name="【港湾・漁港】&#10;一人当たり有形固定資産（償却資産）額グラフ枠">
          <a:extLst>
            <a:ext uri="{FF2B5EF4-FFF2-40B4-BE49-F238E27FC236}">
              <a16:creationId xmlns:a16="http://schemas.microsoft.com/office/drawing/2014/main" id="{C06E25FD-415D-4B23-87BB-59B6F23B4A25}"/>
            </a:ext>
          </a:extLst>
        </xdr:cNvPr>
        <xdr:cNvSpPr/>
      </xdr:nvSpPr>
      <xdr:spPr>
        <a:xfrm>
          <a:off x="582676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68016</xdr:rowOff>
    </xdr:from>
    <xdr:to>
      <xdr:col>54</xdr:col>
      <xdr:colOff>189865</xdr:colOff>
      <xdr:row>108</xdr:row>
      <xdr:rowOff>145641</xdr:rowOff>
    </xdr:to>
    <xdr:cxnSp macro="">
      <xdr:nvCxnSpPr>
        <xdr:cNvPr id="452" name="直線コネクタ 451">
          <a:extLst>
            <a:ext uri="{FF2B5EF4-FFF2-40B4-BE49-F238E27FC236}">
              <a16:creationId xmlns:a16="http://schemas.microsoft.com/office/drawing/2014/main" id="{839FA012-A349-4FD8-9202-AA88D8C1AA6B}"/>
            </a:ext>
          </a:extLst>
        </xdr:cNvPr>
        <xdr:cNvCxnSpPr/>
      </xdr:nvCxnSpPr>
      <xdr:spPr>
        <a:xfrm flipV="1">
          <a:off x="9219565" y="16832016"/>
          <a:ext cx="0" cy="1418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149468</xdr:rowOff>
    </xdr:from>
    <xdr:ext cx="378565" cy="259045"/>
    <xdr:sp macro="" textlink="">
      <xdr:nvSpPr>
        <xdr:cNvPr id="453" name="【港湾・漁港】&#10;一人当たり有形固定資産（償却資産）額最小値テキスト">
          <a:extLst>
            <a:ext uri="{FF2B5EF4-FFF2-40B4-BE49-F238E27FC236}">
              <a16:creationId xmlns:a16="http://schemas.microsoft.com/office/drawing/2014/main" id="{094B7DF5-E887-4B2D-9C68-75C084A31396}"/>
            </a:ext>
          </a:extLst>
        </xdr:cNvPr>
        <xdr:cNvSpPr txBox="1"/>
      </xdr:nvSpPr>
      <xdr:spPr>
        <a:xfrm>
          <a:off x="9258300" y="182545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145641</xdr:rowOff>
    </xdr:from>
    <xdr:to>
      <xdr:col>55</xdr:col>
      <xdr:colOff>88900</xdr:colOff>
      <xdr:row>108</xdr:row>
      <xdr:rowOff>145641</xdr:rowOff>
    </xdr:to>
    <xdr:cxnSp macro="">
      <xdr:nvCxnSpPr>
        <xdr:cNvPr id="454" name="直線コネクタ 453">
          <a:extLst>
            <a:ext uri="{FF2B5EF4-FFF2-40B4-BE49-F238E27FC236}">
              <a16:creationId xmlns:a16="http://schemas.microsoft.com/office/drawing/2014/main" id="{1145BCF4-B6E9-451D-9910-A8F3CFAFE9E1}"/>
            </a:ext>
          </a:extLst>
        </xdr:cNvPr>
        <xdr:cNvCxnSpPr/>
      </xdr:nvCxnSpPr>
      <xdr:spPr>
        <a:xfrm>
          <a:off x="9154160" y="1825076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14693</xdr:rowOff>
    </xdr:from>
    <xdr:ext cx="599010" cy="259045"/>
    <xdr:sp macro="" textlink="">
      <xdr:nvSpPr>
        <xdr:cNvPr id="455" name="【港湾・漁港】&#10;一人当たり有形固定資産（償却資産）額最大値テキスト">
          <a:extLst>
            <a:ext uri="{FF2B5EF4-FFF2-40B4-BE49-F238E27FC236}">
              <a16:creationId xmlns:a16="http://schemas.microsoft.com/office/drawing/2014/main" id="{946CFF12-A6CB-418D-9695-F23E826627AF}"/>
            </a:ext>
          </a:extLst>
        </xdr:cNvPr>
        <xdr:cNvSpPr txBox="1"/>
      </xdr:nvSpPr>
      <xdr:spPr>
        <a:xfrm>
          <a:off x="9258300" y="166110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68016</xdr:rowOff>
    </xdr:from>
    <xdr:to>
      <xdr:col>55</xdr:col>
      <xdr:colOff>88900</xdr:colOff>
      <xdr:row>100</xdr:row>
      <xdr:rowOff>68016</xdr:rowOff>
    </xdr:to>
    <xdr:cxnSp macro="">
      <xdr:nvCxnSpPr>
        <xdr:cNvPr id="456" name="直線コネクタ 455">
          <a:extLst>
            <a:ext uri="{FF2B5EF4-FFF2-40B4-BE49-F238E27FC236}">
              <a16:creationId xmlns:a16="http://schemas.microsoft.com/office/drawing/2014/main" id="{BA56474C-D100-4B51-857D-F90E2198303F}"/>
            </a:ext>
          </a:extLst>
        </xdr:cNvPr>
        <xdr:cNvCxnSpPr/>
      </xdr:nvCxnSpPr>
      <xdr:spPr>
        <a:xfrm>
          <a:off x="9154160" y="1683201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41099</xdr:rowOff>
    </xdr:from>
    <xdr:ext cx="534377" cy="259045"/>
    <xdr:sp macro="" textlink="">
      <xdr:nvSpPr>
        <xdr:cNvPr id="457" name="【港湾・漁港】&#10;一人当たり有形固定資産（償却資産）額平均値テキスト">
          <a:extLst>
            <a:ext uri="{FF2B5EF4-FFF2-40B4-BE49-F238E27FC236}">
              <a16:creationId xmlns:a16="http://schemas.microsoft.com/office/drawing/2014/main" id="{CF14FAF7-5658-4D8E-A703-BBE41B837FC5}"/>
            </a:ext>
          </a:extLst>
        </xdr:cNvPr>
        <xdr:cNvSpPr txBox="1"/>
      </xdr:nvSpPr>
      <xdr:spPr>
        <a:xfrm>
          <a:off x="9258300" y="178109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18222</xdr:rowOff>
    </xdr:from>
    <xdr:to>
      <xdr:col>55</xdr:col>
      <xdr:colOff>50800</xdr:colOff>
      <xdr:row>107</xdr:row>
      <xdr:rowOff>119822</xdr:rowOff>
    </xdr:to>
    <xdr:sp macro="" textlink="">
      <xdr:nvSpPr>
        <xdr:cNvPr id="458" name="フローチャート: 判断 457">
          <a:extLst>
            <a:ext uri="{FF2B5EF4-FFF2-40B4-BE49-F238E27FC236}">
              <a16:creationId xmlns:a16="http://schemas.microsoft.com/office/drawing/2014/main" id="{B501FD81-CF04-4016-B2FB-B250B01EE4FF}"/>
            </a:ext>
          </a:extLst>
        </xdr:cNvPr>
        <xdr:cNvSpPr/>
      </xdr:nvSpPr>
      <xdr:spPr>
        <a:xfrm>
          <a:off x="9192260" y="1795570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20303</xdr:rowOff>
    </xdr:from>
    <xdr:to>
      <xdr:col>50</xdr:col>
      <xdr:colOff>165100</xdr:colOff>
      <xdr:row>107</xdr:row>
      <xdr:rowOff>121903</xdr:rowOff>
    </xdr:to>
    <xdr:sp macro="" textlink="">
      <xdr:nvSpPr>
        <xdr:cNvPr id="459" name="フローチャート: 判断 458">
          <a:extLst>
            <a:ext uri="{FF2B5EF4-FFF2-40B4-BE49-F238E27FC236}">
              <a16:creationId xmlns:a16="http://schemas.microsoft.com/office/drawing/2014/main" id="{1B3520D5-750A-4616-B495-29A572785D4F}"/>
            </a:ext>
          </a:extLst>
        </xdr:cNvPr>
        <xdr:cNvSpPr/>
      </xdr:nvSpPr>
      <xdr:spPr>
        <a:xfrm>
          <a:off x="8445500" y="17957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10891</xdr:rowOff>
    </xdr:from>
    <xdr:to>
      <xdr:col>46</xdr:col>
      <xdr:colOff>38100</xdr:colOff>
      <xdr:row>107</xdr:row>
      <xdr:rowOff>112491</xdr:rowOff>
    </xdr:to>
    <xdr:sp macro="" textlink="">
      <xdr:nvSpPr>
        <xdr:cNvPr id="460" name="フローチャート: 判断 459">
          <a:extLst>
            <a:ext uri="{FF2B5EF4-FFF2-40B4-BE49-F238E27FC236}">
              <a16:creationId xmlns:a16="http://schemas.microsoft.com/office/drawing/2014/main" id="{12E754B0-8208-41BD-92FE-9B9803CBF4FE}"/>
            </a:ext>
          </a:extLst>
        </xdr:cNvPr>
        <xdr:cNvSpPr/>
      </xdr:nvSpPr>
      <xdr:spPr>
        <a:xfrm>
          <a:off x="7670800" y="1794837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12979</xdr:rowOff>
    </xdr:from>
    <xdr:to>
      <xdr:col>41</xdr:col>
      <xdr:colOff>101600</xdr:colOff>
      <xdr:row>107</xdr:row>
      <xdr:rowOff>114579</xdr:rowOff>
    </xdr:to>
    <xdr:sp macro="" textlink="">
      <xdr:nvSpPr>
        <xdr:cNvPr id="461" name="フローチャート: 判断 460">
          <a:extLst>
            <a:ext uri="{FF2B5EF4-FFF2-40B4-BE49-F238E27FC236}">
              <a16:creationId xmlns:a16="http://schemas.microsoft.com/office/drawing/2014/main" id="{14871696-25D1-4890-9C61-3AA2BEE34B50}"/>
            </a:ext>
          </a:extLst>
        </xdr:cNvPr>
        <xdr:cNvSpPr/>
      </xdr:nvSpPr>
      <xdr:spPr>
        <a:xfrm>
          <a:off x="6873240" y="17950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13071</xdr:rowOff>
    </xdr:from>
    <xdr:to>
      <xdr:col>36</xdr:col>
      <xdr:colOff>165100</xdr:colOff>
      <xdr:row>107</xdr:row>
      <xdr:rowOff>114671</xdr:rowOff>
    </xdr:to>
    <xdr:sp macro="" textlink="">
      <xdr:nvSpPr>
        <xdr:cNvPr id="462" name="フローチャート: 判断 461">
          <a:extLst>
            <a:ext uri="{FF2B5EF4-FFF2-40B4-BE49-F238E27FC236}">
              <a16:creationId xmlns:a16="http://schemas.microsoft.com/office/drawing/2014/main" id="{B2AAAC9B-B460-4869-A5A2-4902CCA2411C}"/>
            </a:ext>
          </a:extLst>
        </xdr:cNvPr>
        <xdr:cNvSpPr/>
      </xdr:nvSpPr>
      <xdr:spPr>
        <a:xfrm>
          <a:off x="6098540" y="17950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3" name="テキスト ボックス 462">
          <a:extLst>
            <a:ext uri="{FF2B5EF4-FFF2-40B4-BE49-F238E27FC236}">
              <a16:creationId xmlns:a16="http://schemas.microsoft.com/office/drawing/2014/main" id="{7464899C-4676-4513-864D-87527C8F2249}"/>
            </a:ext>
          </a:extLst>
        </xdr:cNvPr>
        <xdr:cNvSpPr txBox="1"/>
      </xdr:nvSpPr>
      <xdr:spPr>
        <a:xfrm>
          <a:off x="90525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4" name="テキスト ボックス 463">
          <a:extLst>
            <a:ext uri="{FF2B5EF4-FFF2-40B4-BE49-F238E27FC236}">
              <a16:creationId xmlns:a16="http://schemas.microsoft.com/office/drawing/2014/main" id="{90211A97-82BF-467E-8E6A-5100AC89D01C}"/>
            </a:ext>
          </a:extLst>
        </xdr:cNvPr>
        <xdr:cNvSpPr txBox="1"/>
      </xdr:nvSpPr>
      <xdr:spPr>
        <a:xfrm>
          <a:off x="83286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5" name="テキスト ボックス 464">
          <a:extLst>
            <a:ext uri="{FF2B5EF4-FFF2-40B4-BE49-F238E27FC236}">
              <a16:creationId xmlns:a16="http://schemas.microsoft.com/office/drawing/2014/main" id="{CEC4352A-0E5A-44BD-A552-056030C83935}"/>
            </a:ext>
          </a:extLst>
        </xdr:cNvPr>
        <xdr:cNvSpPr txBox="1"/>
      </xdr:nvSpPr>
      <xdr:spPr>
        <a:xfrm>
          <a:off x="75463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6" name="テキスト ボックス 465">
          <a:extLst>
            <a:ext uri="{FF2B5EF4-FFF2-40B4-BE49-F238E27FC236}">
              <a16:creationId xmlns:a16="http://schemas.microsoft.com/office/drawing/2014/main" id="{848CA8AF-0919-4A9C-8630-4C7BF81B8F5B}"/>
            </a:ext>
          </a:extLst>
        </xdr:cNvPr>
        <xdr:cNvSpPr txBox="1"/>
      </xdr:nvSpPr>
      <xdr:spPr>
        <a:xfrm>
          <a:off x="67564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67" name="テキスト ボックス 466">
          <a:extLst>
            <a:ext uri="{FF2B5EF4-FFF2-40B4-BE49-F238E27FC236}">
              <a16:creationId xmlns:a16="http://schemas.microsoft.com/office/drawing/2014/main" id="{F95CC9EA-CA1C-483B-B903-E9F311DA66E2}"/>
            </a:ext>
          </a:extLst>
        </xdr:cNvPr>
        <xdr:cNvSpPr txBox="1"/>
      </xdr:nvSpPr>
      <xdr:spPr>
        <a:xfrm>
          <a:off x="5981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94841</xdr:rowOff>
    </xdr:from>
    <xdr:to>
      <xdr:col>55</xdr:col>
      <xdr:colOff>50800</xdr:colOff>
      <xdr:row>109</xdr:row>
      <xdr:rowOff>24991</xdr:rowOff>
    </xdr:to>
    <xdr:sp macro="" textlink="">
      <xdr:nvSpPr>
        <xdr:cNvPr id="468" name="楕円 467">
          <a:extLst>
            <a:ext uri="{FF2B5EF4-FFF2-40B4-BE49-F238E27FC236}">
              <a16:creationId xmlns:a16="http://schemas.microsoft.com/office/drawing/2014/main" id="{B7580761-D77B-427D-935B-BAA4A0A66B71}"/>
            </a:ext>
          </a:extLst>
        </xdr:cNvPr>
        <xdr:cNvSpPr/>
      </xdr:nvSpPr>
      <xdr:spPr>
        <a:xfrm>
          <a:off x="9192260" y="1819996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108</xdr:row>
      <xdr:rowOff>9768</xdr:rowOff>
    </xdr:from>
    <xdr:ext cx="378565" cy="259045"/>
    <xdr:sp macro="" textlink="">
      <xdr:nvSpPr>
        <xdr:cNvPr id="469" name="【港湾・漁港】&#10;一人当たり有形固定資産（償却資産）額該当値テキスト">
          <a:extLst>
            <a:ext uri="{FF2B5EF4-FFF2-40B4-BE49-F238E27FC236}">
              <a16:creationId xmlns:a16="http://schemas.microsoft.com/office/drawing/2014/main" id="{F257DE27-1564-407C-AAB4-10B628DAB4DA}"/>
            </a:ext>
          </a:extLst>
        </xdr:cNvPr>
        <xdr:cNvSpPr txBox="1"/>
      </xdr:nvSpPr>
      <xdr:spPr>
        <a:xfrm>
          <a:off x="9258300" y="181148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94811</xdr:rowOff>
    </xdr:from>
    <xdr:to>
      <xdr:col>50</xdr:col>
      <xdr:colOff>165100</xdr:colOff>
      <xdr:row>109</xdr:row>
      <xdr:rowOff>24961</xdr:rowOff>
    </xdr:to>
    <xdr:sp macro="" textlink="">
      <xdr:nvSpPr>
        <xdr:cNvPr id="470" name="楕円 469">
          <a:extLst>
            <a:ext uri="{FF2B5EF4-FFF2-40B4-BE49-F238E27FC236}">
              <a16:creationId xmlns:a16="http://schemas.microsoft.com/office/drawing/2014/main" id="{5432C179-F069-45F4-9641-3E63304E5130}"/>
            </a:ext>
          </a:extLst>
        </xdr:cNvPr>
        <xdr:cNvSpPr/>
      </xdr:nvSpPr>
      <xdr:spPr>
        <a:xfrm>
          <a:off x="8445500" y="1819993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145611</xdr:rowOff>
    </xdr:from>
    <xdr:to>
      <xdr:col>55</xdr:col>
      <xdr:colOff>0</xdr:colOff>
      <xdr:row>108</xdr:row>
      <xdr:rowOff>145641</xdr:rowOff>
    </xdr:to>
    <xdr:cxnSp macro="">
      <xdr:nvCxnSpPr>
        <xdr:cNvPr id="471" name="直線コネクタ 470">
          <a:extLst>
            <a:ext uri="{FF2B5EF4-FFF2-40B4-BE49-F238E27FC236}">
              <a16:creationId xmlns:a16="http://schemas.microsoft.com/office/drawing/2014/main" id="{360DF233-271C-4736-8B2A-36AD1109AE38}"/>
            </a:ext>
          </a:extLst>
        </xdr:cNvPr>
        <xdr:cNvCxnSpPr/>
      </xdr:nvCxnSpPr>
      <xdr:spPr>
        <a:xfrm>
          <a:off x="8496300" y="18250731"/>
          <a:ext cx="723900" cy="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108</xdr:row>
      <xdr:rowOff>94856</xdr:rowOff>
    </xdr:from>
    <xdr:to>
      <xdr:col>46</xdr:col>
      <xdr:colOff>38100</xdr:colOff>
      <xdr:row>109</xdr:row>
      <xdr:rowOff>25006</xdr:rowOff>
    </xdr:to>
    <xdr:sp macro="" textlink="">
      <xdr:nvSpPr>
        <xdr:cNvPr id="472" name="楕円 471">
          <a:extLst>
            <a:ext uri="{FF2B5EF4-FFF2-40B4-BE49-F238E27FC236}">
              <a16:creationId xmlns:a16="http://schemas.microsoft.com/office/drawing/2014/main" id="{0622C559-8514-47A8-A238-92CE74FD2E95}"/>
            </a:ext>
          </a:extLst>
        </xdr:cNvPr>
        <xdr:cNvSpPr/>
      </xdr:nvSpPr>
      <xdr:spPr>
        <a:xfrm>
          <a:off x="7670800" y="1819997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145611</xdr:rowOff>
    </xdr:from>
    <xdr:to>
      <xdr:col>50</xdr:col>
      <xdr:colOff>114300</xdr:colOff>
      <xdr:row>108</xdr:row>
      <xdr:rowOff>145656</xdr:rowOff>
    </xdr:to>
    <xdr:cxnSp macro="">
      <xdr:nvCxnSpPr>
        <xdr:cNvPr id="473" name="直線コネクタ 472">
          <a:extLst>
            <a:ext uri="{FF2B5EF4-FFF2-40B4-BE49-F238E27FC236}">
              <a16:creationId xmlns:a16="http://schemas.microsoft.com/office/drawing/2014/main" id="{709FD6D1-CD79-4E1E-BA25-9B3D4419A376}"/>
            </a:ext>
          </a:extLst>
        </xdr:cNvPr>
        <xdr:cNvCxnSpPr/>
      </xdr:nvCxnSpPr>
      <xdr:spPr>
        <a:xfrm flipV="1">
          <a:off x="7713980" y="18250731"/>
          <a:ext cx="782320" cy="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108</xdr:row>
      <xdr:rowOff>94872</xdr:rowOff>
    </xdr:from>
    <xdr:to>
      <xdr:col>41</xdr:col>
      <xdr:colOff>101600</xdr:colOff>
      <xdr:row>109</xdr:row>
      <xdr:rowOff>25022</xdr:rowOff>
    </xdr:to>
    <xdr:sp macro="" textlink="">
      <xdr:nvSpPr>
        <xdr:cNvPr id="474" name="楕円 473">
          <a:extLst>
            <a:ext uri="{FF2B5EF4-FFF2-40B4-BE49-F238E27FC236}">
              <a16:creationId xmlns:a16="http://schemas.microsoft.com/office/drawing/2014/main" id="{C5E138D6-688D-436D-8247-F63F8073CB10}"/>
            </a:ext>
          </a:extLst>
        </xdr:cNvPr>
        <xdr:cNvSpPr/>
      </xdr:nvSpPr>
      <xdr:spPr>
        <a:xfrm>
          <a:off x="6873240" y="1819999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145656</xdr:rowOff>
    </xdr:from>
    <xdr:to>
      <xdr:col>45</xdr:col>
      <xdr:colOff>177800</xdr:colOff>
      <xdr:row>108</xdr:row>
      <xdr:rowOff>145672</xdr:rowOff>
    </xdr:to>
    <xdr:cxnSp macro="">
      <xdr:nvCxnSpPr>
        <xdr:cNvPr id="475" name="直線コネクタ 474">
          <a:extLst>
            <a:ext uri="{FF2B5EF4-FFF2-40B4-BE49-F238E27FC236}">
              <a16:creationId xmlns:a16="http://schemas.microsoft.com/office/drawing/2014/main" id="{BF6B4D86-F48E-4AE7-A5F4-CC7D739190CE}"/>
            </a:ext>
          </a:extLst>
        </xdr:cNvPr>
        <xdr:cNvCxnSpPr/>
      </xdr:nvCxnSpPr>
      <xdr:spPr>
        <a:xfrm flipV="1">
          <a:off x="6924040" y="18250776"/>
          <a:ext cx="789940" cy="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108</xdr:row>
      <xdr:rowOff>94841</xdr:rowOff>
    </xdr:from>
    <xdr:to>
      <xdr:col>36</xdr:col>
      <xdr:colOff>165100</xdr:colOff>
      <xdr:row>109</xdr:row>
      <xdr:rowOff>24991</xdr:rowOff>
    </xdr:to>
    <xdr:sp macro="" textlink="">
      <xdr:nvSpPr>
        <xdr:cNvPr id="476" name="楕円 475">
          <a:extLst>
            <a:ext uri="{FF2B5EF4-FFF2-40B4-BE49-F238E27FC236}">
              <a16:creationId xmlns:a16="http://schemas.microsoft.com/office/drawing/2014/main" id="{A1B0D9C6-6277-462F-89B1-7B47A2776C04}"/>
            </a:ext>
          </a:extLst>
        </xdr:cNvPr>
        <xdr:cNvSpPr/>
      </xdr:nvSpPr>
      <xdr:spPr>
        <a:xfrm>
          <a:off x="6098540" y="1819996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108</xdr:row>
      <xdr:rowOff>145641</xdr:rowOff>
    </xdr:from>
    <xdr:to>
      <xdr:col>41</xdr:col>
      <xdr:colOff>50800</xdr:colOff>
      <xdr:row>108</xdr:row>
      <xdr:rowOff>145672</xdr:rowOff>
    </xdr:to>
    <xdr:cxnSp macro="">
      <xdr:nvCxnSpPr>
        <xdr:cNvPr id="477" name="直線コネクタ 476">
          <a:extLst>
            <a:ext uri="{FF2B5EF4-FFF2-40B4-BE49-F238E27FC236}">
              <a16:creationId xmlns:a16="http://schemas.microsoft.com/office/drawing/2014/main" id="{4E7B008B-9BCB-47D9-8398-4D52C8E31260}"/>
            </a:ext>
          </a:extLst>
        </xdr:cNvPr>
        <xdr:cNvCxnSpPr/>
      </xdr:nvCxnSpPr>
      <xdr:spPr>
        <a:xfrm>
          <a:off x="6149340" y="18250761"/>
          <a:ext cx="774700" cy="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105</xdr:row>
      <xdr:rowOff>138430</xdr:rowOff>
    </xdr:from>
    <xdr:ext cx="534377" cy="259045"/>
    <xdr:sp macro="" textlink="">
      <xdr:nvSpPr>
        <xdr:cNvPr id="478" name="n_1aveValue【港湾・漁港】&#10;一人当たり有形固定資産（償却資産）額">
          <a:extLst>
            <a:ext uri="{FF2B5EF4-FFF2-40B4-BE49-F238E27FC236}">
              <a16:creationId xmlns:a16="http://schemas.microsoft.com/office/drawing/2014/main" id="{0D1FEB5A-0973-4EC9-86EA-2E59ECC5AB47}"/>
            </a:ext>
          </a:extLst>
        </xdr:cNvPr>
        <xdr:cNvSpPr txBox="1"/>
      </xdr:nvSpPr>
      <xdr:spPr>
        <a:xfrm>
          <a:off x="8239271" y="17740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105</xdr:row>
      <xdr:rowOff>129018</xdr:rowOff>
    </xdr:from>
    <xdr:ext cx="534377" cy="259045"/>
    <xdr:sp macro="" textlink="">
      <xdr:nvSpPr>
        <xdr:cNvPr id="479" name="n_2aveValue【港湾・漁港】&#10;一人当たり有形固定資産（償却資産）額">
          <a:extLst>
            <a:ext uri="{FF2B5EF4-FFF2-40B4-BE49-F238E27FC236}">
              <a16:creationId xmlns:a16="http://schemas.microsoft.com/office/drawing/2014/main" id="{58E6C204-E62E-4C16-976B-A459C3B3A34E}"/>
            </a:ext>
          </a:extLst>
        </xdr:cNvPr>
        <xdr:cNvSpPr txBox="1"/>
      </xdr:nvSpPr>
      <xdr:spPr>
        <a:xfrm>
          <a:off x="7477271" y="17731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105</xdr:row>
      <xdr:rowOff>131106</xdr:rowOff>
    </xdr:from>
    <xdr:ext cx="534377" cy="259045"/>
    <xdr:sp macro="" textlink="">
      <xdr:nvSpPr>
        <xdr:cNvPr id="480" name="n_3aveValue【港湾・漁港】&#10;一人当たり有形固定資産（償却資産）額">
          <a:extLst>
            <a:ext uri="{FF2B5EF4-FFF2-40B4-BE49-F238E27FC236}">
              <a16:creationId xmlns:a16="http://schemas.microsoft.com/office/drawing/2014/main" id="{6D06F893-33CB-42BE-AC6C-634D0655F1AD}"/>
            </a:ext>
          </a:extLst>
        </xdr:cNvPr>
        <xdr:cNvSpPr txBox="1"/>
      </xdr:nvSpPr>
      <xdr:spPr>
        <a:xfrm>
          <a:off x="6702571" y="17733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105</xdr:row>
      <xdr:rowOff>131198</xdr:rowOff>
    </xdr:from>
    <xdr:ext cx="534377" cy="259045"/>
    <xdr:sp macro="" textlink="">
      <xdr:nvSpPr>
        <xdr:cNvPr id="481" name="n_4aveValue【港湾・漁港】&#10;一人当たり有形固定資産（償却資産）額">
          <a:extLst>
            <a:ext uri="{FF2B5EF4-FFF2-40B4-BE49-F238E27FC236}">
              <a16:creationId xmlns:a16="http://schemas.microsoft.com/office/drawing/2014/main" id="{26C5B680-977A-4845-A8BF-93AE76E7C164}"/>
            </a:ext>
          </a:extLst>
        </xdr:cNvPr>
        <xdr:cNvSpPr txBox="1"/>
      </xdr:nvSpPr>
      <xdr:spPr>
        <a:xfrm>
          <a:off x="5905011" y="17733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102817</xdr:colOff>
      <xdr:row>109</xdr:row>
      <xdr:rowOff>16088</xdr:rowOff>
    </xdr:from>
    <xdr:ext cx="378565" cy="259045"/>
    <xdr:sp macro="" textlink="">
      <xdr:nvSpPr>
        <xdr:cNvPr id="482" name="n_1mainValue【港湾・漁港】&#10;一人当たり有形固定資産（償却資産）額">
          <a:extLst>
            <a:ext uri="{FF2B5EF4-FFF2-40B4-BE49-F238E27FC236}">
              <a16:creationId xmlns:a16="http://schemas.microsoft.com/office/drawing/2014/main" id="{EF9A19E0-E650-4C94-8773-F9BB4E673C7E}"/>
            </a:ext>
          </a:extLst>
        </xdr:cNvPr>
        <xdr:cNvSpPr txBox="1"/>
      </xdr:nvSpPr>
      <xdr:spPr>
        <a:xfrm>
          <a:off x="8317177" y="182888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179017</xdr:colOff>
      <xdr:row>109</xdr:row>
      <xdr:rowOff>16133</xdr:rowOff>
    </xdr:from>
    <xdr:ext cx="378565" cy="259045"/>
    <xdr:sp macro="" textlink="">
      <xdr:nvSpPr>
        <xdr:cNvPr id="483" name="n_2mainValue【港湾・漁港】&#10;一人当たり有形固定資産（償却資産）額">
          <a:extLst>
            <a:ext uri="{FF2B5EF4-FFF2-40B4-BE49-F238E27FC236}">
              <a16:creationId xmlns:a16="http://schemas.microsoft.com/office/drawing/2014/main" id="{D55C4996-7EB5-4200-A4BE-CC71B2DD3BF6}"/>
            </a:ext>
          </a:extLst>
        </xdr:cNvPr>
        <xdr:cNvSpPr txBox="1"/>
      </xdr:nvSpPr>
      <xdr:spPr>
        <a:xfrm>
          <a:off x="7547557" y="182888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52017</xdr:colOff>
      <xdr:row>109</xdr:row>
      <xdr:rowOff>16149</xdr:rowOff>
    </xdr:from>
    <xdr:ext cx="378565" cy="259045"/>
    <xdr:sp macro="" textlink="">
      <xdr:nvSpPr>
        <xdr:cNvPr id="484" name="n_3mainValue【港湾・漁港】&#10;一人当たり有形固定資産（償却資産）額">
          <a:extLst>
            <a:ext uri="{FF2B5EF4-FFF2-40B4-BE49-F238E27FC236}">
              <a16:creationId xmlns:a16="http://schemas.microsoft.com/office/drawing/2014/main" id="{C01D4A9D-40F8-47B7-ABA7-1C3DAC550C37}"/>
            </a:ext>
          </a:extLst>
        </xdr:cNvPr>
        <xdr:cNvSpPr txBox="1"/>
      </xdr:nvSpPr>
      <xdr:spPr>
        <a:xfrm>
          <a:off x="6757617" y="182889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115517</xdr:colOff>
      <xdr:row>109</xdr:row>
      <xdr:rowOff>16118</xdr:rowOff>
    </xdr:from>
    <xdr:ext cx="378565" cy="259045"/>
    <xdr:sp macro="" textlink="">
      <xdr:nvSpPr>
        <xdr:cNvPr id="485" name="n_4mainValue【港湾・漁港】&#10;一人当たり有形固定資産（償却資産）額">
          <a:extLst>
            <a:ext uri="{FF2B5EF4-FFF2-40B4-BE49-F238E27FC236}">
              <a16:creationId xmlns:a16="http://schemas.microsoft.com/office/drawing/2014/main" id="{0E0BCA69-6344-43F2-8923-E970018079DC}"/>
            </a:ext>
          </a:extLst>
        </xdr:cNvPr>
        <xdr:cNvSpPr txBox="1"/>
      </xdr:nvSpPr>
      <xdr:spPr>
        <a:xfrm>
          <a:off x="5982917" y="182888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6" name="正方形/長方形 485">
          <a:extLst>
            <a:ext uri="{FF2B5EF4-FFF2-40B4-BE49-F238E27FC236}">
              <a16:creationId xmlns:a16="http://schemas.microsoft.com/office/drawing/2014/main" id="{0ADCCC76-7EDE-486E-8369-D56F99CB0B59}"/>
            </a:ext>
          </a:extLst>
        </xdr:cNvPr>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87" name="正方形/長方形 486">
          <a:extLst>
            <a:ext uri="{FF2B5EF4-FFF2-40B4-BE49-F238E27FC236}">
              <a16:creationId xmlns:a16="http://schemas.microsoft.com/office/drawing/2014/main" id="{BC70458D-D1F7-49DA-9A88-C0BE277914D9}"/>
            </a:ext>
          </a:extLst>
        </xdr:cNvPr>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88" name="正方形/長方形 487">
          <a:extLst>
            <a:ext uri="{FF2B5EF4-FFF2-40B4-BE49-F238E27FC236}">
              <a16:creationId xmlns:a16="http://schemas.microsoft.com/office/drawing/2014/main" id="{4ED40421-15AB-4C95-B45E-45FEF4E44FF6}"/>
            </a:ext>
          </a:extLst>
        </xdr:cNvPr>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89" name="正方形/長方形 488">
          <a:extLst>
            <a:ext uri="{FF2B5EF4-FFF2-40B4-BE49-F238E27FC236}">
              <a16:creationId xmlns:a16="http://schemas.microsoft.com/office/drawing/2014/main" id="{73D0B3CA-7789-4F8D-8EF6-46BA268B1535}"/>
            </a:ext>
          </a:extLst>
        </xdr:cNvPr>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0" name="正方形/長方形 489">
          <a:extLst>
            <a:ext uri="{FF2B5EF4-FFF2-40B4-BE49-F238E27FC236}">
              <a16:creationId xmlns:a16="http://schemas.microsoft.com/office/drawing/2014/main" id="{94375A87-3804-4C48-B62F-54F31C715871}"/>
            </a:ext>
          </a:extLst>
        </xdr:cNvPr>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1" name="正方形/長方形 490">
          <a:extLst>
            <a:ext uri="{FF2B5EF4-FFF2-40B4-BE49-F238E27FC236}">
              <a16:creationId xmlns:a16="http://schemas.microsoft.com/office/drawing/2014/main" id="{808AC102-C6C9-4BC1-8923-189C240D7B6D}"/>
            </a:ext>
          </a:extLst>
        </xdr:cNvPr>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2" name="正方形/長方形 491">
          <a:extLst>
            <a:ext uri="{FF2B5EF4-FFF2-40B4-BE49-F238E27FC236}">
              <a16:creationId xmlns:a16="http://schemas.microsoft.com/office/drawing/2014/main" id="{9AD1C2D5-DD01-41CF-8AE5-4F9F0E3ED995}"/>
            </a:ext>
          </a:extLst>
        </xdr:cNvPr>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3" name="正方形/長方形 492">
          <a:extLst>
            <a:ext uri="{FF2B5EF4-FFF2-40B4-BE49-F238E27FC236}">
              <a16:creationId xmlns:a16="http://schemas.microsoft.com/office/drawing/2014/main" id="{3057BB0F-B132-4AAC-BB0A-097AE243203D}"/>
            </a:ext>
          </a:extLst>
        </xdr:cNvPr>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4" name="テキスト ボックス 493">
          <a:extLst>
            <a:ext uri="{FF2B5EF4-FFF2-40B4-BE49-F238E27FC236}">
              <a16:creationId xmlns:a16="http://schemas.microsoft.com/office/drawing/2014/main" id="{B86B9D6E-3CC5-4F1F-B7C7-A3B3362DF2B4}"/>
            </a:ext>
          </a:extLst>
        </xdr:cNvPr>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5" name="直線コネクタ 494">
          <a:extLst>
            <a:ext uri="{FF2B5EF4-FFF2-40B4-BE49-F238E27FC236}">
              <a16:creationId xmlns:a16="http://schemas.microsoft.com/office/drawing/2014/main" id="{33627DFB-DDDE-49C7-8033-EC4FDE49650B}"/>
            </a:ext>
          </a:extLst>
        </xdr:cNvPr>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96" name="テキスト ボックス 495">
          <a:extLst>
            <a:ext uri="{FF2B5EF4-FFF2-40B4-BE49-F238E27FC236}">
              <a16:creationId xmlns:a16="http://schemas.microsoft.com/office/drawing/2014/main" id="{2FB66036-D452-40E1-9FAD-5F067049DD9C}"/>
            </a:ext>
          </a:extLst>
        </xdr:cNvPr>
        <xdr:cNvSpPr txBox="1"/>
      </xdr:nvSpPr>
      <xdr:spPr>
        <a:xfrm>
          <a:off x="105615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497" name="直線コネクタ 496">
          <a:extLst>
            <a:ext uri="{FF2B5EF4-FFF2-40B4-BE49-F238E27FC236}">
              <a16:creationId xmlns:a16="http://schemas.microsoft.com/office/drawing/2014/main" id="{AEA4C939-35A1-42C2-8287-81B5860B3E0D}"/>
            </a:ext>
          </a:extLst>
        </xdr:cNvPr>
        <xdr:cNvCxnSpPr/>
      </xdr:nvCxnSpPr>
      <xdr:spPr>
        <a:xfrm>
          <a:off x="10960100" y="70065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40</xdr:row>
      <xdr:rowOff>162577</xdr:rowOff>
    </xdr:from>
    <xdr:ext cx="403059" cy="259045"/>
    <xdr:sp macro="" textlink="">
      <xdr:nvSpPr>
        <xdr:cNvPr id="498" name="テキスト ボックス 497">
          <a:extLst>
            <a:ext uri="{FF2B5EF4-FFF2-40B4-BE49-F238E27FC236}">
              <a16:creationId xmlns:a16="http://schemas.microsoft.com/office/drawing/2014/main" id="{FF34E000-CA28-41B9-B88F-8575A133E823}"/>
            </a:ext>
          </a:extLst>
        </xdr:cNvPr>
        <xdr:cNvSpPr txBox="1"/>
      </xdr:nvSpPr>
      <xdr:spPr>
        <a:xfrm>
          <a:off x="10602761" y="6868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499" name="直線コネクタ 498">
          <a:extLst>
            <a:ext uri="{FF2B5EF4-FFF2-40B4-BE49-F238E27FC236}">
              <a16:creationId xmlns:a16="http://schemas.microsoft.com/office/drawing/2014/main" id="{B91CDDB1-E0E6-43A0-A240-54D4DE9027B8}"/>
            </a:ext>
          </a:extLst>
        </xdr:cNvPr>
        <xdr:cNvCxnSpPr/>
      </xdr:nvCxnSpPr>
      <xdr:spPr>
        <a:xfrm>
          <a:off x="10960100" y="655701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500" name="テキスト ボックス 499">
          <a:extLst>
            <a:ext uri="{FF2B5EF4-FFF2-40B4-BE49-F238E27FC236}">
              <a16:creationId xmlns:a16="http://schemas.microsoft.com/office/drawing/2014/main" id="{7A9D651F-2543-4553-88B8-AC60F54C3442}"/>
            </a:ext>
          </a:extLst>
        </xdr:cNvPr>
        <xdr:cNvSpPr txBox="1"/>
      </xdr:nvSpPr>
      <xdr:spPr>
        <a:xfrm>
          <a:off x="10602761" y="641859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501" name="直線コネクタ 500">
          <a:extLst>
            <a:ext uri="{FF2B5EF4-FFF2-40B4-BE49-F238E27FC236}">
              <a16:creationId xmlns:a16="http://schemas.microsoft.com/office/drawing/2014/main" id="{DCC1F67C-B479-433A-A9C3-4B6ABC787A38}"/>
            </a:ext>
          </a:extLst>
        </xdr:cNvPr>
        <xdr:cNvCxnSpPr/>
      </xdr:nvCxnSpPr>
      <xdr:spPr>
        <a:xfrm>
          <a:off x="10960100" y="61112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502" name="テキスト ボックス 501">
          <a:extLst>
            <a:ext uri="{FF2B5EF4-FFF2-40B4-BE49-F238E27FC236}">
              <a16:creationId xmlns:a16="http://schemas.microsoft.com/office/drawing/2014/main" id="{05F8EF9C-C82C-478E-A94B-EC8F82E29500}"/>
            </a:ext>
          </a:extLst>
        </xdr:cNvPr>
        <xdr:cNvSpPr txBox="1"/>
      </xdr:nvSpPr>
      <xdr:spPr>
        <a:xfrm>
          <a:off x="10602761" y="59728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503" name="直線コネクタ 502">
          <a:extLst>
            <a:ext uri="{FF2B5EF4-FFF2-40B4-BE49-F238E27FC236}">
              <a16:creationId xmlns:a16="http://schemas.microsoft.com/office/drawing/2014/main" id="{C9960752-7CA9-452E-82AE-01C39B849770}"/>
            </a:ext>
          </a:extLst>
        </xdr:cNvPr>
        <xdr:cNvCxnSpPr/>
      </xdr:nvCxnSpPr>
      <xdr:spPr>
        <a:xfrm>
          <a:off x="10960100" y="56654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504" name="テキスト ボックス 503">
          <a:extLst>
            <a:ext uri="{FF2B5EF4-FFF2-40B4-BE49-F238E27FC236}">
              <a16:creationId xmlns:a16="http://schemas.microsoft.com/office/drawing/2014/main" id="{E7A524DB-F51E-4AD4-9141-FA08ABD08395}"/>
            </a:ext>
          </a:extLst>
        </xdr:cNvPr>
        <xdr:cNvSpPr txBox="1"/>
      </xdr:nvSpPr>
      <xdr:spPr>
        <a:xfrm>
          <a:off x="10602761" y="55270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05" name="直線コネクタ 504">
          <a:extLst>
            <a:ext uri="{FF2B5EF4-FFF2-40B4-BE49-F238E27FC236}">
              <a16:creationId xmlns:a16="http://schemas.microsoft.com/office/drawing/2014/main" id="{F2CE2A7E-7D37-4C24-8FB8-727AE1AAB7AF}"/>
            </a:ext>
          </a:extLst>
        </xdr:cNvPr>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06" name="テキスト ボックス 505">
          <a:extLst>
            <a:ext uri="{FF2B5EF4-FFF2-40B4-BE49-F238E27FC236}">
              <a16:creationId xmlns:a16="http://schemas.microsoft.com/office/drawing/2014/main" id="{634FDEB2-837C-40C3-AC5C-D4E4184BFFBF}"/>
            </a:ext>
          </a:extLst>
        </xdr:cNvPr>
        <xdr:cNvSpPr txBox="1"/>
      </xdr:nvSpPr>
      <xdr:spPr>
        <a:xfrm>
          <a:off x="10666881" y="50774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07" name="【認定こども園・幼稚園・保育所】&#10;有形固定資産減価償却率グラフ枠">
          <a:extLst>
            <a:ext uri="{FF2B5EF4-FFF2-40B4-BE49-F238E27FC236}">
              <a16:creationId xmlns:a16="http://schemas.microsoft.com/office/drawing/2014/main" id="{46E8A5B1-A9E6-48A9-BC55-CF73CC2C0158}"/>
            </a:ext>
          </a:extLst>
        </xdr:cNvPr>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112776</xdr:rowOff>
    </xdr:from>
    <xdr:to>
      <xdr:col>85</xdr:col>
      <xdr:colOff>126364</xdr:colOff>
      <xdr:row>42</xdr:row>
      <xdr:rowOff>44196</xdr:rowOff>
    </xdr:to>
    <xdr:cxnSp macro="">
      <xdr:nvCxnSpPr>
        <xdr:cNvPr id="508" name="直線コネクタ 507">
          <a:extLst>
            <a:ext uri="{FF2B5EF4-FFF2-40B4-BE49-F238E27FC236}">
              <a16:creationId xmlns:a16="http://schemas.microsoft.com/office/drawing/2014/main" id="{853F2E7C-B53B-4523-B4E5-AFB706BAE0E2}"/>
            </a:ext>
          </a:extLst>
        </xdr:cNvPr>
        <xdr:cNvCxnSpPr/>
      </xdr:nvCxnSpPr>
      <xdr:spPr>
        <a:xfrm flipV="1">
          <a:off x="14375764" y="5812536"/>
          <a:ext cx="0" cy="1272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48023</xdr:rowOff>
    </xdr:from>
    <xdr:ext cx="405111" cy="259045"/>
    <xdr:sp macro="" textlink="">
      <xdr:nvSpPr>
        <xdr:cNvPr id="509" name="【認定こども園・幼稚園・保育所】&#10;有形固定資産減価償却率最小値テキスト">
          <a:extLst>
            <a:ext uri="{FF2B5EF4-FFF2-40B4-BE49-F238E27FC236}">
              <a16:creationId xmlns:a16="http://schemas.microsoft.com/office/drawing/2014/main" id="{95C53487-BDA3-46F1-BF74-3670CC8BEE25}"/>
            </a:ext>
          </a:extLst>
        </xdr:cNvPr>
        <xdr:cNvSpPr txBox="1"/>
      </xdr:nvSpPr>
      <xdr:spPr>
        <a:xfrm>
          <a:off x="14414500" y="70889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44196</xdr:rowOff>
    </xdr:from>
    <xdr:to>
      <xdr:col>86</xdr:col>
      <xdr:colOff>25400</xdr:colOff>
      <xdr:row>42</xdr:row>
      <xdr:rowOff>44196</xdr:rowOff>
    </xdr:to>
    <xdr:cxnSp macro="">
      <xdr:nvCxnSpPr>
        <xdr:cNvPr id="510" name="直線コネクタ 509">
          <a:extLst>
            <a:ext uri="{FF2B5EF4-FFF2-40B4-BE49-F238E27FC236}">
              <a16:creationId xmlns:a16="http://schemas.microsoft.com/office/drawing/2014/main" id="{69541140-A1BB-42FC-82BF-59B36AABF71C}"/>
            </a:ext>
          </a:extLst>
        </xdr:cNvPr>
        <xdr:cNvCxnSpPr/>
      </xdr:nvCxnSpPr>
      <xdr:spPr>
        <a:xfrm>
          <a:off x="14287500" y="708507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59453</xdr:rowOff>
    </xdr:from>
    <xdr:ext cx="405111" cy="259045"/>
    <xdr:sp macro="" textlink="">
      <xdr:nvSpPr>
        <xdr:cNvPr id="511" name="【認定こども園・幼稚園・保育所】&#10;有形固定資産減価償却率最大値テキスト">
          <a:extLst>
            <a:ext uri="{FF2B5EF4-FFF2-40B4-BE49-F238E27FC236}">
              <a16:creationId xmlns:a16="http://schemas.microsoft.com/office/drawing/2014/main" id="{635B993A-4A1D-451E-82E6-91E24A427D5C}"/>
            </a:ext>
          </a:extLst>
        </xdr:cNvPr>
        <xdr:cNvSpPr txBox="1"/>
      </xdr:nvSpPr>
      <xdr:spPr>
        <a:xfrm>
          <a:off x="14414500" y="55915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112776</xdr:rowOff>
    </xdr:from>
    <xdr:to>
      <xdr:col>86</xdr:col>
      <xdr:colOff>25400</xdr:colOff>
      <xdr:row>34</xdr:row>
      <xdr:rowOff>112776</xdr:rowOff>
    </xdr:to>
    <xdr:cxnSp macro="">
      <xdr:nvCxnSpPr>
        <xdr:cNvPr id="512" name="直線コネクタ 511">
          <a:extLst>
            <a:ext uri="{FF2B5EF4-FFF2-40B4-BE49-F238E27FC236}">
              <a16:creationId xmlns:a16="http://schemas.microsoft.com/office/drawing/2014/main" id="{9FF2944B-CFA0-420B-878E-E611B9180C7D}"/>
            </a:ext>
          </a:extLst>
        </xdr:cNvPr>
        <xdr:cNvCxnSpPr/>
      </xdr:nvCxnSpPr>
      <xdr:spPr>
        <a:xfrm>
          <a:off x="14287500" y="581253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114571</xdr:rowOff>
    </xdr:from>
    <xdr:ext cx="405111" cy="259045"/>
    <xdr:sp macro="" textlink="">
      <xdr:nvSpPr>
        <xdr:cNvPr id="513" name="【認定こども園・幼稚園・保育所】&#10;有形固定資産減価償却率平均値テキスト">
          <a:extLst>
            <a:ext uri="{FF2B5EF4-FFF2-40B4-BE49-F238E27FC236}">
              <a16:creationId xmlns:a16="http://schemas.microsoft.com/office/drawing/2014/main" id="{025B5E77-2322-4610-909E-16F6A4CDCE62}"/>
            </a:ext>
          </a:extLst>
        </xdr:cNvPr>
        <xdr:cNvSpPr txBox="1"/>
      </xdr:nvSpPr>
      <xdr:spPr>
        <a:xfrm>
          <a:off x="14414500" y="63172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91694</xdr:rowOff>
    </xdr:from>
    <xdr:to>
      <xdr:col>85</xdr:col>
      <xdr:colOff>177800</xdr:colOff>
      <xdr:row>39</xdr:row>
      <xdr:rowOff>21844</xdr:rowOff>
    </xdr:to>
    <xdr:sp macro="" textlink="">
      <xdr:nvSpPr>
        <xdr:cNvPr id="514" name="フローチャート: 判断 513">
          <a:extLst>
            <a:ext uri="{FF2B5EF4-FFF2-40B4-BE49-F238E27FC236}">
              <a16:creationId xmlns:a16="http://schemas.microsoft.com/office/drawing/2014/main" id="{8725BB8C-4BD7-4AD0-A76F-4B112DE108BB}"/>
            </a:ext>
          </a:extLst>
        </xdr:cNvPr>
        <xdr:cNvSpPr/>
      </xdr:nvSpPr>
      <xdr:spPr>
        <a:xfrm>
          <a:off x="14325600" y="6462014"/>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52832</xdr:rowOff>
    </xdr:from>
    <xdr:to>
      <xdr:col>81</xdr:col>
      <xdr:colOff>101600</xdr:colOff>
      <xdr:row>38</xdr:row>
      <xdr:rowOff>154432</xdr:rowOff>
    </xdr:to>
    <xdr:sp macro="" textlink="">
      <xdr:nvSpPr>
        <xdr:cNvPr id="515" name="フローチャート: 判断 514">
          <a:extLst>
            <a:ext uri="{FF2B5EF4-FFF2-40B4-BE49-F238E27FC236}">
              <a16:creationId xmlns:a16="http://schemas.microsoft.com/office/drawing/2014/main" id="{5A54CFAB-803E-4B02-8888-94FF3E1931FC}"/>
            </a:ext>
          </a:extLst>
        </xdr:cNvPr>
        <xdr:cNvSpPr/>
      </xdr:nvSpPr>
      <xdr:spPr>
        <a:xfrm>
          <a:off x="13578840" y="6423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87122</xdr:rowOff>
    </xdr:from>
    <xdr:to>
      <xdr:col>76</xdr:col>
      <xdr:colOff>165100</xdr:colOff>
      <xdr:row>39</xdr:row>
      <xdr:rowOff>17272</xdr:rowOff>
    </xdr:to>
    <xdr:sp macro="" textlink="">
      <xdr:nvSpPr>
        <xdr:cNvPr id="516" name="フローチャート: 判断 515">
          <a:extLst>
            <a:ext uri="{FF2B5EF4-FFF2-40B4-BE49-F238E27FC236}">
              <a16:creationId xmlns:a16="http://schemas.microsoft.com/office/drawing/2014/main" id="{71BF4B1D-F133-403A-87E9-1AF6984278D3}"/>
            </a:ext>
          </a:extLst>
        </xdr:cNvPr>
        <xdr:cNvSpPr/>
      </xdr:nvSpPr>
      <xdr:spPr>
        <a:xfrm>
          <a:off x="12804140" y="645744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109982</xdr:rowOff>
    </xdr:from>
    <xdr:to>
      <xdr:col>72</xdr:col>
      <xdr:colOff>38100</xdr:colOff>
      <xdr:row>39</xdr:row>
      <xdr:rowOff>40132</xdr:rowOff>
    </xdr:to>
    <xdr:sp macro="" textlink="">
      <xdr:nvSpPr>
        <xdr:cNvPr id="517" name="フローチャート: 判断 516">
          <a:extLst>
            <a:ext uri="{FF2B5EF4-FFF2-40B4-BE49-F238E27FC236}">
              <a16:creationId xmlns:a16="http://schemas.microsoft.com/office/drawing/2014/main" id="{73E19082-5139-4A4F-AA82-8F6ED2F208FF}"/>
            </a:ext>
          </a:extLst>
        </xdr:cNvPr>
        <xdr:cNvSpPr/>
      </xdr:nvSpPr>
      <xdr:spPr>
        <a:xfrm>
          <a:off x="12029440" y="648030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141986</xdr:rowOff>
    </xdr:from>
    <xdr:to>
      <xdr:col>67</xdr:col>
      <xdr:colOff>101600</xdr:colOff>
      <xdr:row>39</xdr:row>
      <xdr:rowOff>72136</xdr:rowOff>
    </xdr:to>
    <xdr:sp macro="" textlink="">
      <xdr:nvSpPr>
        <xdr:cNvPr id="518" name="フローチャート: 判断 517">
          <a:extLst>
            <a:ext uri="{FF2B5EF4-FFF2-40B4-BE49-F238E27FC236}">
              <a16:creationId xmlns:a16="http://schemas.microsoft.com/office/drawing/2014/main" id="{E6806992-4CD9-469B-A8D4-1AACAD127274}"/>
            </a:ext>
          </a:extLst>
        </xdr:cNvPr>
        <xdr:cNvSpPr/>
      </xdr:nvSpPr>
      <xdr:spPr>
        <a:xfrm>
          <a:off x="11231880" y="651230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19" name="テキスト ボックス 518">
          <a:extLst>
            <a:ext uri="{FF2B5EF4-FFF2-40B4-BE49-F238E27FC236}">
              <a16:creationId xmlns:a16="http://schemas.microsoft.com/office/drawing/2014/main" id="{A41DC911-C28E-407C-975C-93D17517F535}"/>
            </a:ext>
          </a:extLst>
        </xdr:cNvPr>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0" name="テキスト ボックス 519">
          <a:extLst>
            <a:ext uri="{FF2B5EF4-FFF2-40B4-BE49-F238E27FC236}">
              <a16:creationId xmlns:a16="http://schemas.microsoft.com/office/drawing/2014/main" id="{B4C6636E-4222-4B3C-84B4-D59C5A4010C8}"/>
            </a:ext>
          </a:extLst>
        </xdr:cNvPr>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1" name="テキスト ボックス 520">
          <a:extLst>
            <a:ext uri="{FF2B5EF4-FFF2-40B4-BE49-F238E27FC236}">
              <a16:creationId xmlns:a16="http://schemas.microsoft.com/office/drawing/2014/main" id="{A691A541-78D0-4D65-8B7C-7153690A0088}"/>
            </a:ext>
          </a:extLst>
        </xdr:cNvPr>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2" name="テキスト ボックス 521">
          <a:extLst>
            <a:ext uri="{FF2B5EF4-FFF2-40B4-BE49-F238E27FC236}">
              <a16:creationId xmlns:a16="http://schemas.microsoft.com/office/drawing/2014/main" id="{EC9A3485-BD32-497A-A9EE-816398E52770}"/>
            </a:ext>
          </a:extLst>
        </xdr:cNvPr>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3" name="テキスト ボックス 522">
          <a:extLst>
            <a:ext uri="{FF2B5EF4-FFF2-40B4-BE49-F238E27FC236}">
              <a16:creationId xmlns:a16="http://schemas.microsoft.com/office/drawing/2014/main" id="{0EECE225-95EA-4753-AF65-BF76A1A0B90A}"/>
            </a:ext>
          </a:extLst>
        </xdr:cNvPr>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128270</xdr:rowOff>
    </xdr:from>
    <xdr:to>
      <xdr:col>85</xdr:col>
      <xdr:colOff>177800</xdr:colOff>
      <xdr:row>39</xdr:row>
      <xdr:rowOff>58420</xdr:rowOff>
    </xdr:to>
    <xdr:sp macro="" textlink="">
      <xdr:nvSpPr>
        <xdr:cNvPr id="524" name="楕円 523">
          <a:extLst>
            <a:ext uri="{FF2B5EF4-FFF2-40B4-BE49-F238E27FC236}">
              <a16:creationId xmlns:a16="http://schemas.microsoft.com/office/drawing/2014/main" id="{8EC3E6B3-7AA9-446D-9120-1122A6B76E65}"/>
            </a:ext>
          </a:extLst>
        </xdr:cNvPr>
        <xdr:cNvSpPr/>
      </xdr:nvSpPr>
      <xdr:spPr>
        <a:xfrm>
          <a:off x="14325600" y="6498590"/>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106697</xdr:rowOff>
    </xdr:from>
    <xdr:ext cx="405111" cy="259045"/>
    <xdr:sp macro="" textlink="">
      <xdr:nvSpPr>
        <xdr:cNvPr id="525" name="【認定こども園・幼稚園・保育所】&#10;有形固定資産減価償却率該当値テキスト">
          <a:extLst>
            <a:ext uri="{FF2B5EF4-FFF2-40B4-BE49-F238E27FC236}">
              <a16:creationId xmlns:a16="http://schemas.microsoft.com/office/drawing/2014/main" id="{5E6CB5F9-FA4E-4E1B-AC84-66F211341471}"/>
            </a:ext>
          </a:extLst>
        </xdr:cNvPr>
        <xdr:cNvSpPr txBox="1"/>
      </xdr:nvSpPr>
      <xdr:spPr>
        <a:xfrm>
          <a:off x="14414500" y="6477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89408</xdr:rowOff>
    </xdr:from>
    <xdr:to>
      <xdr:col>81</xdr:col>
      <xdr:colOff>101600</xdr:colOff>
      <xdr:row>39</xdr:row>
      <xdr:rowOff>19558</xdr:rowOff>
    </xdr:to>
    <xdr:sp macro="" textlink="">
      <xdr:nvSpPr>
        <xdr:cNvPr id="526" name="楕円 525">
          <a:extLst>
            <a:ext uri="{FF2B5EF4-FFF2-40B4-BE49-F238E27FC236}">
              <a16:creationId xmlns:a16="http://schemas.microsoft.com/office/drawing/2014/main" id="{F5EB1678-AE73-42CC-A9E1-46BB4FE81141}"/>
            </a:ext>
          </a:extLst>
        </xdr:cNvPr>
        <xdr:cNvSpPr/>
      </xdr:nvSpPr>
      <xdr:spPr>
        <a:xfrm>
          <a:off x="13578840" y="645972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140208</xdr:rowOff>
    </xdr:from>
    <xdr:to>
      <xdr:col>85</xdr:col>
      <xdr:colOff>127000</xdr:colOff>
      <xdr:row>39</xdr:row>
      <xdr:rowOff>7620</xdr:rowOff>
    </xdr:to>
    <xdr:cxnSp macro="">
      <xdr:nvCxnSpPr>
        <xdr:cNvPr id="527" name="直線コネクタ 526">
          <a:extLst>
            <a:ext uri="{FF2B5EF4-FFF2-40B4-BE49-F238E27FC236}">
              <a16:creationId xmlns:a16="http://schemas.microsoft.com/office/drawing/2014/main" id="{8B352F21-E3C3-4AFF-A3E7-DEE188DF3B9C}"/>
            </a:ext>
          </a:extLst>
        </xdr:cNvPr>
        <xdr:cNvCxnSpPr/>
      </xdr:nvCxnSpPr>
      <xdr:spPr>
        <a:xfrm>
          <a:off x="13629640" y="6510528"/>
          <a:ext cx="746760" cy="35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144272</xdr:rowOff>
    </xdr:from>
    <xdr:to>
      <xdr:col>76</xdr:col>
      <xdr:colOff>165100</xdr:colOff>
      <xdr:row>40</xdr:row>
      <xdr:rowOff>74422</xdr:rowOff>
    </xdr:to>
    <xdr:sp macro="" textlink="">
      <xdr:nvSpPr>
        <xdr:cNvPr id="528" name="楕円 527">
          <a:extLst>
            <a:ext uri="{FF2B5EF4-FFF2-40B4-BE49-F238E27FC236}">
              <a16:creationId xmlns:a16="http://schemas.microsoft.com/office/drawing/2014/main" id="{68DC609F-5E66-4ACB-BB07-F9B3A4D4A024}"/>
            </a:ext>
          </a:extLst>
        </xdr:cNvPr>
        <xdr:cNvSpPr/>
      </xdr:nvSpPr>
      <xdr:spPr>
        <a:xfrm>
          <a:off x="12804140" y="668223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140208</xdr:rowOff>
    </xdr:from>
    <xdr:to>
      <xdr:col>81</xdr:col>
      <xdr:colOff>50800</xdr:colOff>
      <xdr:row>40</xdr:row>
      <xdr:rowOff>23622</xdr:rowOff>
    </xdr:to>
    <xdr:cxnSp macro="">
      <xdr:nvCxnSpPr>
        <xdr:cNvPr id="529" name="直線コネクタ 528">
          <a:extLst>
            <a:ext uri="{FF2B5EF4-FFF2-40B4-BE49-F238E27FC236}">
              <a16:creationId xmlns:a16="http://schemas.microsoft.com/office/drawing/2014/main" id="{C7165672-34D0-4DDB-8F51-DA5DD06CF7C6}"/>
            </a:ext>
          </a:extLst>
        </xdr:cNvPr>
        <xdr:cNvCxnSpPr/>
      </xdr:nvCxnSpPr>
      <xdr:spPr>
        <a:xfrm flipV="1">
          <a:off x="12854940" y="6510528"/>
          <a:ext cx="774700" cy="218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130556</xdr:rowOff>
    </xdr:from>
    <xdr:to>
      <xdr:col>72</xdr:col>
      <xdr:colOff>38100</xdr:colOff>
      <xdr:row>40</xdr:row>
      <xdr:rowOff>60706</xdr:rowOff>
    </xdr:to>
    <xdr:sp macro="" textlink="">
      <xdr:nvSpPr>
        <xdr:cNvPr id="530" name="楕円 529">
          <a:extLst>
            <a:ext uri="{FF2B5EF4-FFF2-40B4-BE49-F238E27FC236}">
              <a16:creationId xmlns:a16="http://schemas.microsoft.com/office/drawing/2014/main" id="{A085F0E1-5231-4CE6-981D-22B189538740}"/>
            </a:ext>
          </a:extLst>
        </xdr:cNvPr>
        <xdr:cNvSpPr/>
      </xdr:nvSpPr>
      <xdr:spPr>
        <a:xfrm>
          <a:off x="12029440" y="666851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9906</xdr:rowOff>
    </xdr:from>
    <xdr:to>
      <xdr:col>76</xdr:col>
      <xdr:colOff>114300</xdr:colOff>
      <xdr:row>40</xdr:row>
      <xdr:rowOff>23622</xdr:rowOff>
    </xdr:to>
    <xdr:cxnSp macro="">
      <xdr:nvCxnSpPr>
        <xdr:cNvPr id="531" name="直線コネクタ 530">
          <a:extLst>
            <a:ext uri="{FF2B5EF4-FFF2-40B4-BE49-F238E27FC236}">
              <a16:creationId xmlns:a16="http://schemas.microsoft.com/office/drawing/2014/main" id="{BF6ECE52-8A11-493F-B53C-B614355B5DF3}"/>
            </a:ext>
          </a:extLst>
        </xdr:cNvPr>
        <xdr:cNvCxnSpPr/>
      </xdr:nvCxnSpPr>
      <xdr:spPr>
        <a:xfrm>
          <a:off x="12072620" y="6715506"/>
          <a:ext cx="78232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121412</xdr:rowOff>
    </xdr:from>
    <xdr:to>
      <xdr:col>67</xdr:col>
      <xdr:colOff>101600</xdr:colOff>
      <xdr:row>40</xdr:row>
      <xdr:rowOff>51562</xdr:rowOff>
    </xdr:to>
    <xdr:sp macro="" textlink="">
      <xdr:nvSpPr>
        <xdr:cNvPr id="532" name="楕円 531">
          <a:extLst>
            <a:ext uri="{FF2B5EF4-FFF2-40B4-BE49-F238E27FC236}">
              <a16:creationId xmlns:a16="http://schemas.microsoft.com/office/drawing/2014/main" id="{15B2ADBC-A4B0-4D68-9F30-8954639A772D}"/>
            </a:ext>
          </a:extLst>
        </xdr:cNvPr>
        <xdr:cNvSpPr/>
      </xdr:nvSpPr>
      <xdr:spPr>
        <a:xfrm>
          <a:off x="11231880" y="665937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762</xdr:rowOff>
    </xdr:from>
    <xdr:to>
      <xdr:col>71</xdr:col>
      <xdr:colOff>177800</xdr:colOff>
      <xdr:row>40</xdr:row>
      <xdr:rowOff>9906</xdr:rowOff>
    </xdr:to>
    <xdr:cxnSp macro="">
      <xdr:nvCxnSpPr>
        <xdr:cNvPr id="533" name="直線コネクタ 532">
          <a:extLst>
            <a:ext uri="{FF2B5EF4-FFF2-40B4-BE49-F238E27FC236}">
              <a16:creationId xmlns:a16="http://schemas.microsoft.com/office/drawing/2014/main" id="{7C5D07AF-8DA4-4164-A0D1-CD1CFFCD828E}"/>
            </a:ext>
          </a:extLst>
        </xdr:cNvPr>
        <xdr:cNvCxnSpPr/>
      </xdr:nvCxnSpPr>
      <xdr:spPr>
        <a:xfrm>
          <a:off x="11282680" y="6706362"/>
          <a:ext cx="78994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170959</xdr:rowOff>
    </xdr:from>
    <xdr:ext cx="405111" cy="259045"/>
    <xdr:sp macro="" textlink="">
      <xdr:nvSpPr>
        <xdr:cNvPr id="534" name="n_1aveValue【認定こども園・幼稚園・保育所】&#10;有形固定資産減価償却率">
          <a:extLst>
            <a:ext uri="{FF2B5EF4-FFF2-40B4-BE49-F238E27FC236}">
              <a16:creationId xmlns:a16="http://schemas.microsoft.com/office/drawing/2014/main" id="{BA003E49-4597-4B11-B0AF-6B8FF24FBC8C}"/>
            </a:ext>
          </a:extLst>
        </xdr:cNvPr>
        <xdr:cNvSpPr txBox="1"/>
      </xdr:nvSpPr>
      <xdr:spPr>
        <a:xfrm>
          <a:off x="13437244" y="62059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33799</xdr:rowOff>
    </xdr:from>
    <xdr:ext cx="405111" cy="259045"/>
    <xdr:sp macro="" textlink="">
      <xdr:nvSpPr>
        <xdr:cNvPr id="535" name="n_2aveValue【認定こども園・幼稚園・保育所】&#10;有形固定資産減価償却率">
          <a:extLst>
            <a:ext uri="{FF2B5EF4-FFF2-40B4-BE49-F238E27FC236}">
              <a16:creationId xmlns:a16="http://schemas.microsoft.com/office/drawing/2014/main" id="{63826CB0-35D4-489B-B49B-43C2DD38364D}"/>
            </a:ext>
          </a:extLst>
        </xdr:cNvPr>
        <xdr:cNvSpPr txBox="1"/>
      </xdr:nvSpPr>
      <xdr:spPr>
        <a:xfrm>
          <a:off x="12675244" y="62364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56659</xdr:rowOff>
    </xdr:from>
    <xdr:ext cx="405111" cy="259045"/>
    <xdr:sp macro="" textlink="">
      <xdr:nvSpPr>
        <xdr:cNvPr id="536" name="n_3aveValue【認定こども園・幼稚園・保育所】&#10;有形固定資産減価償却率">
          <a:extLst>
            <a:ext uri="{FF2B5EF4-FFF2-40B4-BE49-F238E27FC236}">
              <a16:creationId xmlns:a16="http://schemas.microsoft.com/office/drawing/2014/main" id="{E08D19C9-4133-4A51-B93B-0DC5A44DD6B4}"/>
            </a:ext>
          </a:extLst>
        </xdr:cNvPr>
        <xdr:cNvSpPr txBox="1"/>
      </xdr:nvSpPr>
      <xdr:spPr>
        <a:xfrm>
          <a:off x="11900544" y="62593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88663</xdr:rowOff>
    </xdr:from>
    <xdr:ext cx="405111" cy="259045"/>
    <xdr:sp macro="" textlink="">
      <xdr:nvSpPr>
        <xdr:cNvPr id="537" name="n_4aveValue【認定こども園・幼稚園・保育所】&#10;有形固定資産減価償却率">
          <a:extLst>
            <a:ext uri="{FF2B5EF4-FFF2-40B4-BE49-F238E27FC236}">
              <a16:creationId xmlns:a16="http://schemas.microsoft.com/office/drawing/2014/main" id="{D9A56369-5E17-470F-8903-24FFEC3755E4}"/>
            </a:ext>
          </a:extLst>
        </xdr:cNvPr>
        <xdr:cNvSpPr txBox="1"/>
      </xdr:nvSpPr>
      <xdr:spPr>
        <a:xfrm>
          <a:off x="11102984" y="62913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10685</xdr:rowOff>
    </xdr:from>
    <xdr:ext cx="405111" cy="259045"/>
    <xdr:sp macro="" textlink="">
      <xdr:nvSpPr>
        <xdr:cNvPr id="538" name="n_1mainValue【認定こども園・幼稚園・保育所】&#10;有形固定資産減価償却率">
          <a:extLst>
            <a:ext uri="{FF2B5EF4-FFF2-40B4-BE49-F238E27FC236}">
              <a16:creationId xmlns:a16="http://schemas.microsoft.com/office/drawing/2014/main" id="{CFB410E1-4973-45B9-9280-A4F3F284DECD}"/>
            </a:ext>
          </a:extLst>
        </xdr:cNvPr>
        <xdr:cNvSpPr txBox="1"/>
      </xdr:nvSpPr>
      <xdr:spPr>
        <a:xfrm>
          <a:off x="13437244" y="65486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65549</xdr:rowOff>
    </xdr:from>
    <xdr:ext cx="405111" cy="259045"/>
    <xdr:sp macro="" textlink="">
      <xdr:nvSpPr>
        <xdr:cNvPr id="539" name="n_2mainValue【認定こども園・幼稚園・保育所】&#10;有形固定資産減価償却率">
          <a:extLst>
            <a:ext uri="{FF2B5EF4-FFF2-40B4-BE49-F238E27FC236}">
              <a16:creationId xmlns:a16="http://schemas.microsoft.com/office/drawing/2014/main" id="{60BD60F5-FB13-4572-AF7F-7FA9D9CE6C18}"/>
            </a:ext>
          </a:extLst>
        </xdr:cNvPr>
        <xdr:cNvSpPr txBox="1"/>
      </xdr:nvSpPr>
      <xdr:spPr>
        <a:xfrm>
          <a:off x="12675244" y="67711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51833</xdr:rowOff>
    </xdr:from>
    <xdr:ext cx="405111" cy="259045"/>
    <xdr:sp macro="" textlink="">
      <xdr:nvSpPr>
        <xdr:cNvPr id="540" name="n_3mainValue【認定こども園・幼稚園・保育所】&#10;有形固定資産減価償却率">
          <a:extLst>
            <a:ext uri="{FF2B5EF4-FFF2-40B4-BE49-F238E27FC236}">
              <a16:creationId xmlns:a16="http://schemas.microsoft.com/office/drawing/2014/main" id="{70A40A26-860A-4079-B9B4-CA065D159ACF}"/>
            </a:ext>
          </a:extLst>
        </xdr:cNvPr>
        <xdr:cNvSpPr txBox="1"/>
      </xdr:nvSpPr>
      <xdr:spPr>
        <a:xfrm>
          <a:off x="11900544" y="67574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42689</xdr:rowOff>
    </xdr:from>
    <xdr:ext cx="405111" cy="259045"/>
    <xdr:sp macro="" textlink="">
      <xdr:nvSpPr>
        <xdr:cNvPr id="541" name="n_4mainValue【認定こども園・幼稚園・保育所】&#10;有形固定資産減価償却率">
          <a:extLst>
            <a:ext uri="{FF2B5EF4-FFF2-40B4-BE49-F238E27FC236}">
              <a16:creationId xmlns:a16="http://schemas.microsoft.com/office/drawing/2014/main" id="{AC8549E9-6C85-47D5-87CE-B5662BE03F87}"/>
            </a:ext>
          </a:extLst>
        </xdr:cNvPr>
        <xdr:cNvSpPr txBox="1"/>
      </xdr:nvSpPr>
      <xdr:spPr>
        <a:xfrm>
          <a:off x="11102984" y="67482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2" name="正方形/長方形 541">
          <a:extLst>
            <a:ext uri="{FF2B5EF4-FFF2-40B4-BE49-F238E27FC236}">
              <a16:creationId xmlns:a16="http://schemas.microsoft.com/office/drawing/2014/main" id="{06EA72EC-551C-4295-8439-E025C6176AC8}"/>
            </a:ext>
          </a:extLst>
        </xdr:cNvPr>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3" name="正方形/長方形 542">
          <a:extLst>
            <a:ext uri="{FF2B5EF4-FFF2-40B4-BE49-F238E27FC236}">
              <a16:creationId xmlns:a16="http://schemas.microsoft.com/office/drawing/2014/main" id="{E3DA8856-F4DE-4B4A-B6AA-A78B4E84E667}"/>
            </a:ext>
          </a:extLst>
        </xdr:cNvPr>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44" name="正方形/長方形 543">
          <a:extLst>
            <a:ext uri="{FF2B5EF4-FFF2-40B4-BE49-F238E27FC236}">
              <a16:creationId xmlns:a16="http://schemas.microsoft.com/office/drawing/2014/main" id="{3530507E-5F45-4A76-9A7C-78EBDEDEDFE5}"/>
            </a:ext>
          </a:extLst>
        </xdr:cNvPr>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45" name="正方形/長方形 544">
          <a:extLst>
            <a:ext uri="{FF2B5EF4-FFF2-40B4-BE49-F238E27FC236}">
              <a16:creationId xmlns:a16="http://schemas.microsoft.com/office/drawing/2014/main" id="{4A2456F6-9F21-43C5-BC56-B56102D8C8DE}"/>
            </a:ext>
          </a:extLst>
        </xdr:cNvPr>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46" name="正方形/長方形 545">
          <a:extLst>
            <a:ext uri="{FF2B5EF4-FFF2-40B4-BE49-F238E27FC236}">
              <a16:creationId xmlns:a16="http://schemas.microsoft.com/office/drawing/2014/main" id="{5EBC6EE4-3CD7-4C79-8C1B-4FDF72C34DA9}"/>
            </a:ext>
          </a:extLst>
        </xdr:cNvPr>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47" name="正方形/長方形 546">
          <a:extLst>
            <a:ext uri="{FF2B5EF4-FFF2-40B4-BE49-F238E27FC236}">
              <a16:creationId xmlns:a16="http://schemas.microsoft.com/office/drawing/2014/main" id="{EB2592F1-75F6-4C8B-829C-536688DD7C9E}"/>
            </a:ext>
          </a:extLst>
        </xdr:cNvPr>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48" name="正方形/長方形 547">
          <a:extLst>
            <a:ext uri="{FF2B5EF4-FFF2-40B4-BE49-F238E27FC236}">
              <a16:creationId xmlns:a16="http://schemas.microsoft.com/office/drawing/2014/main" id="{1A726330-ED1A-4F09-8F47-1A1464ACF304}"/>
            </a:ext>
          </a:extLst>
        </xdr:cNvPr>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49" name="正方形/長方形 548">
          <a:extLst>
            <a:ext uri="{FF2B5EF4-FFF2-40B4-BE49-F238E27FC236}">
              <a16:creationId xmlns:a16="http://schemas.microsoft.com/office/drawing/2014/main" id="{211C6839-8C8E-483A-BEB7-DD2A373F3E38}"/>
            </a:ext>
          </a:extLst>
        </xdr:cNvPr>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0" name="テキスト ボックス 549">
          <a:extLst>
            <a:ext uri="{FF2B5EF4-FFF2-40B4-BE49-F238E27FC236}">
              <a16:creationId xmlns:a16="http://schemas.microsoft.com/office/drawing/2014/main" id="{AD3C30D7-83C7-4E76-80FB-E01D2C2D88D3}"/>
            </a:ext>
          </a:extLst>
        </xdr:cNvPr>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1" name="直線コネクタ 550">
          <a:extLst>
            <a:ext uri="{FF2B5EF4-FFF2-40B4-BE49-F238E27FC236}">
              <a16:creationId xmlns:a16="http://schemas.microsoft.com/office/drawing/2014/main" id="{69332004-6FC3-47D0-A617-1DE890BC394F}"/>
            </a:ext>
          </a:extLst>
        </xdr:cNvPr>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52" name="直線コネクタ 551">
          <a:extLst>
            <a:ext uri="{FF2B5EF4-FFF2-40B4-BE49-F238E27FC236}">
              <a16:creationId xmlns:a16="http://schemas.microsoft.com/office/drawing/2014/main" id="{A5CB5941-3A21-421A-A32C-1B6B0B91032D}"/>
            </a:ext>
          </a:extLst>
        </xdr:cNvPr>
        <xdr:cNvCxnSpPr/>
      </xdr:nvCxnSpPr>
      <xdr:spPr>
        <a:xfrm>
          <a:off x="1609344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553" name="テキスト ボックス 552">
          <a:extLst>
            <a:ext uri="{FF2B5EF4-FFF2-40B4-BE49-F238E27FC236}">
              <a16:creationId xmlns:a16="http://schemas.microsoft.com/office/drawing/2014/main" id="{19050277-6C2D-40F0-9DC3-52B4EF22E645}"/>
            </a:ext>
          </a:extLst>
        </xdr:cNvPr>
        <xdr:cNvSpPr txBox="1"/>
      </xdr:nvSpPr>
      <xdr:spPr>
        <a:xfrm>
          <a:off x="1569484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54" name="直線コネクタ 553">
          <a:extLst>
            <a:ext uri="{FF2B5EF4-FFF2-40B4-BE49-F238E27FC236}">
              <a16:creationId xmlns:a16="http://schemas.microsoft.com/office/drawing/2014/main" id="{DB072C26-C519-4733-BCA1-71A5B6B02842}"/>
            </a:ext>
          </a:extLst>
        </xdr:cNvPr>
        <xdr:cNvCxnSpPr/>
      </xdr:nvCxnSpPr>
      <xdr:spPr>
        <a:xfrm>
          <a:off x="1609344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555" name="テキスト ボックス 554">
          <a:extLst>
            <a:ext uri="{FF2B5EF4-FFF2-40B4-BE49-F238E27FC236}">
              <a16:creationId xmlns:a16="http://schemas.microsoft.com/office/drawing/2014/main" id="{40D0C58C-199A-41F8-AF84-CE67E7548649}"/>
            </a:ext>
          </a:extLst>
        </xdr:cNvPr>
        <xdr:cNvSpPr txBox="1"/>
      </xdr:nvSpPr>
      <xdr:spPr>
        <a:xfrm>
          <a:off x="15694841" y="65671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56" name="直線コネクタ 555">
          <a:extLst>
            <a:ext uri="{FF2B5EF4-FFF2-40B4-BE49-F238E27FC236}">
              <a16:creationId xmlns:a16="http://schemas.microsoft.com/office/drawing/2014/main" id="{655AEFC7-D73E-4575-8D14-288B46202A46}"/>
            </a:ext>
          </a:extLst>
        </xdr:cNvPr>
        <xdr:cNvCxnSpPr/>
      </xdr:nvCxnSpPr>
      <xdr:spPr>
        <a:xfrm>
          <a:off x="1609344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557" name="テキスト ボックス 556">
          <a:extLst>
            <a:ext uri="{FF2B5EF4-FFF2-40B4-BE49-F238E27FC236}">
              <a16:creationId xmlns:a16="http://schemas.microsoft.com/office/drawing/2014/main" id="{2F7EAEB4-6E92-4FBB-BAF8-436C26D6A653}"/>
            </a:ext>
          </a:extLst>
        </xdr:cNvPr>
        <xdr:cNvSpPr txBox="1"/>
      </xdr:nvSpPr>
      <xdr:spPr>
        <a:xfrm>
          <a:off x="15694841" y="61976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58" name="直線コネクタ 557">
          <a:extLst>
            <a:ext uri="{FF2B5EF4-FFF2-40B4-BE49-F238E27FC236}">
              <a16:creationId xmlns:a16="http://schemas.microsoft.com/office/drawing/2014/main" id="{65C77400-77CC-4957-AD7D-944D348B5679}"/>
            </a:ext>
          </a:extLst>
        </xdr:cNvPr>
        <xdr:cNvCxnSpPr/>
      </xdr:nvCxnSpPr>
      <xdr:spPr>
        <a:xfrm>
          <a:off x="1609344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559" name="テキスト ボックス 558">
          <a:extLst>
            <a:ext uri="{FF2B5EF4-FFF2-40B4-BE49-F238E27FC236}">
              <a16:creationId xmlns:a16="http://schemas.microsoft.com/office/drawing/2014/main" id="{65F6E9F9-952E-465E-9C2C-4042C71612B3}"/>
            </a:ext>
          </a:extLst>
        </xdr:cNvPr>
        <xdr:cNvSpPr txBox="1"/>
      </xdr:nvSpPr>
      <xdr:spPr>
        <a:xfrm>
          <a:off x="15694841" y="58242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60" name="直線コネクタ 559">
          <a:extLst>
            <a:ext uri="{FF2B5EF4-FFF2-40B4-BE49-F238E27FC236}">
              <a16:creationId xmlns:a16="http://schemas.microsoft.com/office/drawing/2014/main" id="{4EFC6B39-9B2F-429B-AE9E-60BF2D1FD6FA}"/>
            </a:ext>
          </a:extLst>
        </xdr:cNvPr>
        <xdr:cNvCxnSpPr/>
      </xdr:nvCxnSpPr>
      <xdr:spPr>
        <a:xfrm>
          <a:off x="1609344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561" name="テキスト ボックス 560">
          <a:extLst>
            <a:ext uri="{FF2B5EF4-FFF2-40B4-BE49-F238E27FC236}">
              <a16:creationId xmlns:a16="http://schemas.microsoft.com/office/drawing/2014/main" id="{6A9BACFA-0ABA-4930-BDDA-74E00504F271}"/>
            </a:ext>
          </a:extLst>
        </xdr:cNvPr>
        <xdr:cNvSpPr txBox="1"/>
      </xdr:nvSpPr>
      <xdr:spPr>
        <a:xfrm>
          <a:off x="15694841" y="54508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2" name="直線コネクタ 561">
          <a:extLst>
            <a:ext uri="{FF2B5EF4-FFF2-40B4-BE49-F238E27FC236}">
              <a16:creationId xmlns:a16="http://schemas.microsoft.com/office/drawing/2014/main" id="{D4A77270-2DB4-438C-94A4-FB0BF30005F1}"/>
            </a:ext>
          </a:extLst>
        </xdr:cNvPr>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63" name="テキスト ボックス 562">
          <a:extLst>
            <a:ext uri="{FF2B5EF4-FFF2-40B4-BE49-F238E27FC236}">
              <a16:creationId xmlns:a16="http://schemas.microsoft.com/office/drawing/2014/main" id="{5C7066D0-909E-4D5C-98A4-8AA30476EADF}"/>
            </a:ext>
          </a:extLst>
        </xdr:cNvPr>
        <xdr:cNvSpPr txBox="1"/>
      </xdr:nvSpPr>
      <xdr:spPr>
        <a:xfrm>
          <a:off x="1569484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4" name="【認定こども園・幼稚園・保育所】&#10;一人当たり面積グラフ枠">
          <a:extLst>
            <a:ext uri="{FF2B5EF4-FFF2-40B4-BE49-F238E27FC236}">
              <a16:creationId xmlns:a16="http://schemas.microsoft.com/office/drawing/2014/main" id="{54F469A3-772B-493F-A94B-B015B4088EC0}"/>
            </a:ext>
          </a:extLst>
        </xdr:cNvPr>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45720</xdr:rowOff>
    </xdr:from>
    <xdr:to>
      <xdr:col>116</xdr:col>
      <xdr:colOff>62864</xdr:colOff>
      <xdr:row>41</xdr:row>
      <xdr:rowOff>118110</xdr:rowOff>
    </xdr:to>
    <xdr:cxnSp macro="">
      <xdr:nvCxnSpPr>
        <xdr:cNvPr id="565" name="直線コネクタ 564">
          <a:extLst>
            <a:ext uri="{FF2B5EF4-FFF2-40B4-BE49-F238E27FC236}">
              <a16:creationId xmlns:a16="http://schemas.microsoft.com/office/drawing/2014/main" id="{DC7AE68A-1F9B-4FA6-9B61-9A6F339803F4}"/>
            </a:ext>
          </a:extLst>
        </xdr:cNvPr>
        <xdr:cNvCxnSpPr/>
      </xdr:nvCxnSpPr>
      <xdr:spPr>
        <a:xfrm flipV="1">
          <a:off x="19509104" y="5745480"/>
          <a:ext cx="0" cy="1245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121937</xdr:rowOff>
    </xdr:from>
    <xdr:ext cx="469744" cy="259045"/>
    <xdr:sp macro="" textlink="">
      <xdr:nvSpPr>
        <xdr:cNvPr id="566" name="【認定こども園・幼稚園・保育所】&#10;一人当たり面積最小値テキスト">
          <a:extLst>
            <a:ext uri="{FF2B5EF4-FFF2-40B4-BE49-F238E27FC236}">
              <a16:creationId xmlns:a16="http://schemas.microsoft.com/office/drawing/2014/main" id="{02D97803-AAC1-4944-8AF5-4F0D6E5A6F34}"/>
            </a:ext>
          </a:extLst>
        </xdr:cNvPr>
        <xdr:cNvSpPr txBox="1"/>
      </xdr:nvSpPr>
      <xdr:spPr>
        <a:xfrm>
          <a:off x="19547840" y="6995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118110</xdr:rowOff>
    </xdr:from>
    <xdr:to>
      <xdr:col>116</xdr:col>
      <xdr:colOff>152400</xdr:colOff>
      <xdr:row>41</xdr:row>
      <xdr:rowOff>118110</xdr:rowOff>
    </xdr:to>
    <xdr:cxnSp macro="">
      <xdr:nvCxnSpPr>
        <xdr:cNvPr id="567" name="直線コネクタ 566">
          <a:extLst>
            <a:ext uri="{FF2B5EF4-FFF2-40B4-BE49-F238E27FC236}">
              <a16:creationId xmlns:a16="http://schemas.microsoft.com/office/drawing/2014/main" id="{A21098D9-D506-4313-BDD1-B7595229B579}"/>
            </a:ext>
          </a:extLst>
        </xdr:cNvPr>
        <xdr:cNvCxnSpPr/>
      </xdr:nvCxnSpPr>
      <xdr:spPr>
        <a:xfrm>
          <a:off x="19443700" y="69913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163847</xdr:rowOff>
    </xdr:from>
    <xdr:ext cx="469744" cy="259045"/>
    <xdr:sp macro="" textlink="">
      <xdr:nvSpPr>
        <xdr:cNvPr id="568" name="【認定こども園・幼稚園・保育所】&#10;一人当たり面積最大値テキスト">
          <a:extLst>
            <a:ext uri="{FF2B5EF4-FFF2-40B4-BE49-F238E27FC236}">
              <a16:creationId xmlns:a16="http://schemas.microsoft.com/office/drawing/2014/main" id="{A8886E9A-F4A8-4692-9BF3-DB2338F17D63}"/>
            </a:ext>
          </a:extLst>
        </xdr:cNvPr>
        <xdr:cNvSpPr txBox="1"/>
      </xdr:nvSpPr>
      <xdr:spPr>
        <a:xfrm>
          <a:off x="19547840" y="552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45720</xdr:rowOff>
    </xdr:from>
    <xdr:to>
      <xdr:col>116</xdr:col>
      <xdr:colOff>152400</xdr:colOff>
      <xdr:row>34</xdr:row>
      <xdr:rowOff>45720</xdr:rowOff>
    </xdr:to>
    <xdr:cxnSp macro="">
      <xdr:nvCxnSpPr>
        <xdr:cNvPr id="569" name="直線コネクタ 568">
          <a:extLst>
            <a:ext uri="{FF2B5EF4-FFF2-40B4-BE49-F238E27FC236}">
              <a16:creationId xmlns:a16="http://schemas.microsoft.com/office/drawing/2014/main" id="{4635A7E0-CE88-430C-B494-F43E35E57B62}"/>
            </a:ext>
          </a:extLst>
        </xdr:cNvPr>
        <xdr:cNvCxnSpPr/>
      </xdr:nvCxnSpPr>
      <xdr:spPr>
        <a:xfrm>
          <a:off x="19443700" y="57454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45737</xdr:rowOff>
    </xdr:from>
    <xdr:ext cx="469744" cy="259045"/>
    <xdr:sp macro="" textlink="">
      <xdr:nvSpPr>
        <xdr:cNvPr id="570" name="【認定こども園・幼稚園・保育所】&#10;一人当たり面積平均値テキスト">
          <a:extLst>
            <a:ext uri="{FF2B5EF4-FFF2-40B4-BE49-F238E27FC236}">
              <a16:creationId xmlns:a16="http://schemas.microsoft.com/office/drawing/2014/main" id="{93A5E7F2-2836-40A1-976E-1F2EBEE57886}"/>
            </a:ext>
          </a:extLst>
        </xdr:cNvPr>
        <xdr:cNvSpPr txBox="1"/>
      </xdr:nvSpPr>
      <xdr:spPr>
        <a:xfrm>
          <a:off x="19547840" y="65836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67310</xdr:rowOff>
    </xdr:from>
    <xdr:to>
      <xdr:col>116</xdr:col>
      <xdr:colOff>114300</xdr:colOff>
      <xdr:row>39</xdr:row>
      <xdr:rowOff>168910</xdr:rowOff>
    </xdr:to>
    <xdr:sp macro="" textlink="">
      <xdr:nvSpPr>
        <xdr:cNvPr id="571" name="フローチャート: 判断 570">
          <a:extLst>
            <a:ext uri="{FF2B5EF4-FFF2-40B4-BE49-F238E27FC236}">
              <a16:creationId xmlns:a16="http://schemas.microsoft.com/office/drawing/2014/main" id="{D3D2F030-C606-4CA5-870A-C24970088B8E}"/>
            </a:ext>
          </a:extLst>
        </xdr:cNvPr>
        <xdr:cNvSpPr/>
      </xdr:nvSpPr>
      <xdr:spPr>
        <a:xfrm>
          <a:off x="19458940" y="660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29210</xdr:rowOff>
    </xdr:from>
    <xdr:to>
      <xdr:col>112</xdr:col>
      <xdr:colOff>38100</xdr:colOff>
      <xdr:row>39</xdr:row>
      <xdr:rowOff>130810</xdr:rowOff>
    </xdr:to>
    <xdr:sp macro="" textlink="">
      <xdr:nvSpPr>
        <xdr:cNvPr id="572" name="フローチャート: 判断 571">
          <a:extLst>
            <a:ext uri="{FF2B5EF4-FFF2-40B4-BE49-F238E27FC236}">
              <a16:creationId xmlns:a16="http://schemas.microsoft.com/office/drawing/2014/main" id="{C70F717F-575A-4C56-A24C-06BCA8B68350}"/>
            </a:ext>
          </a:extLst>
        </xdr:cNvPr>
        <xdr:cNvSpPr/>
      </xdr:nvSpPr>
      <xdr:spPr>
        <a:xfrm>
          <a:off x="18735040" y="656717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44450</xdr:rowOff>
    </xdr:from>
    <xdr:to>
      <xdr:col>107</xdr:col>
      <xdr:colOff>101600</xdr:colOff>
      <xdr:row>39</xdr:row>
      <xdr:rowOff>146050</xdr:rowOff>
    </xdr:to>
    <xdr:sp macro="" textlink="">
      <xdr:nvSpPr>
        <xdr:cNvPr id="573" name="フローチャート: 判断 572">
          <a:extLst>
            <a:ext uri="{FF2B5EF4-FFF2-40B4-BE49-F238E27FC236}">
              <a16:creationId xmlns:a16="http://schemas.microsoft.com/office/drawing/2014/main" id="{CDD57571-7274-40E5-88E5-F03626C3C91E}"/>
            </a:ext>
          </a:extLst>
        </xdr:cNvPr>
        <xdr:cNvSpPr/>
      </xdr:nvSpPr>
      <xdr:spPr>
        <a:xfrm>
          <a:off x="17937480" y="6582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36830</xdr:rowOff>
    </xdr:from>
    <xdr:to>
      <xdr:col>102</xdr:col>
      <xdr:colOff>165100</xdr:colOff>
      <xdr:row>39</xdr:row>
      <xdr:rowOff>138430</xdr:rowOff>
    </xdr:to>
    <xdr:sp macro="" textlink="">
      <xdr:nvSpPr>
        <xdr:cNvPr id="574" name="フローチャート: 判断 573">
          <a:extLst>
            <a:ext uri="{FF2B5EF4-FFF2-40B4-BE49-F238E27FC236}">
              <a16:creationId xmlns:a16="http://schemas.microsoft.com/office/drawing/2014/main" id="{3E69FC0E-9345-4C0B-9D4F-71A26C14B8F2}"/>
            </a:ext>
          </a:extLst>
        </xdr:cNvPr>
        <xdr:cNvSpPr/>
      </xdr:nvSpPr>
      <xdr:spPr>
        <a:xfrm>
          <a:off x="17162780" y="657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59690</xdr:rowOff>
    </xdr:from>
    <xdr:to>
      <xdr:col>98</xdr:col>
      <xdr:colOff>38100</xdr:colOff>
      <xdr:row>39</xdr:row>
      <xdr:rowOff>161290</xdr:rowOff>
    </xdr:to>
    <xdr:sp macro="" textlink="">
      <xdr:nvSpPr>
        <xdr:cNvPr id="575" name="フローチャート: 判断 574">
          <a:extLst>
            <a:ext uri="{FF2B5EF4-FFF2-40B4-BE49-F238E27FC236}">
              <a16:creationId xmlns:a16="http://schemas.microsoft.com/office/drawing/2014/main" id="{C5B01561-8C18-4211-8E20-793367804568}"/>
            </a:ext>
          </a:extLst>
        </xdr:cNvPr>
        <xdr:cNvSpPr/>
      </xdr:nvSpPr>
      <xdr:spPr>
        <a:xfrm>
          <a:off x="16388080" y="659765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76" name="テキスト ボックス 575">
          <a:extLst>
            <a:ext uri="{FF2B5EF4-FFF2-40B4-BE49-F238E27FC236}">
              <a16:creationId xmlns:a16="http://schemas.microsoft.com/office/drawing/2014/main" id="{97968D48-0140-4C09-B122-CABD8F224CD2}"/>
            </a:ext>
          </a:extLst>
        </xdr:cNvPr>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77" name="テキスト ボックス 576">
          <a:extLst>
            <a:ext uri="{FF2B5EF4-FFF2-40B4-BE49-F238E27FC236}">
              <a16:creationId xmlns:a16="http://schemas.microsoft.com/office/drawing/2014/main" id="{AD1B7BD3-BBF7-4FFA-A781-CEAF7B271A62}"/>
            </a:ext>
          </a:extLst>
        </xdr:cNvPr>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78" name="テキスト ボックス 577">
          <a:extLst>
            <a:ext uri="{FF2B5EF4-FFF2-40B4-BE49-F238E27FC236}">
              <a16:creationId xmlns:a16="http://schemas.microsoft.com/office/drawing/2014/main" id="{A343457E-700A-4A51-ABFB-4F4248B8DDAB}"/>
            </a:ext>
          </a:extLst>
        </xdr:cNvPr>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79" name="テキスト ボックス 578">
          <a:extLst>
            <a:ext uri="{FF2B5EF4-FFF2-40B4-BE49-F238E27FC236}">
              <a16:creationId xmlns:a16="http://schemas.microsoft.com/office/drawing/2014/main" id="{71F0CAF4-A68C-4188-90EA-661B3F56DE39}"/>
            </a:ext>
          </a:extLst>
        </xdr:cNvPr>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0" name="テキスト ボックス 579">
          <a:extLst>
            <a:ext uri="{FF2B5EF4-FFF2-40B4-BE49-F238E27FC236}">
              <a16:creationId xmlns:a16="http://schemas.microsoft.com/office/drawing/2014/main" id="{A4EB1EF5-099F-4943-9C63-8062AE9ABA42}"/>
            </a:ext>
          </a:extLst>
        </xdr:cNvPr>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34</xdr:row>
      <xdr:rowOff>124460</xdr:rowOff>
    </xdr:from>
    <xdr:to>
      <xdr:col>116</xdr:col>
      <xdr:colOff>114300</xdr:colOff>
      <xdr:row>35</xdr:row>
      <xdr:rowOff>54610</xdr:rowOff>
    </xdr:to>
    <xdr:sp macro="" textlink="">
      <xdr:nvSpPr>
        <xdr:cNvPr id="581" name="楕円 580">
          <a:extLst>
            <a:ext uri="{FF2B5EF4-FFF2-40B4-BE49-F238E27FC236}">
              <a16:creationId xmlns:a16="http://schemas.microsoft.com/office/drawing/2014/main" id="{7737EF92-8463-4B6F-9084-2E59A6E9E42F}"/>
            </a:ext>
          </a:extLst>
        </xdr:cNvPr>
        <xdr:cNvSpPr/>
      </xdr:nvSpPr>
      <xdr:spPr>
        <a:xfrm>
          <a:off x="19458940" y="58242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33</xdr:row>
      <xdr:rowOff>147337</xdr:rowOff>
    </xdr:from>
    <xdr:ext cx="469744" cy="259045"/>
    <xdr:sp macro="" textlink="">
      <xdr:nvSpPr>
        <xdr:cNvPr id="582" name="【認定こども園・幼稚園・保育所】&#10;一人当たり面積該当値テキスト">
          <a:extLst>
            <a:ext uri="{FF2B5EF4-FFF2-40B4-BE49-F238E27FC236}">
              <a16:creationId xmlns:a16="http://schemas.microsoft.com/office/drawing/2014/main" id="{648397C4-C79B-4CBE-A837-3720B425AC1F}"/>
            </a:ext>
          </a:extLst>
        </xdr:cNvPr>
        <xdr:cNvSpPr txBox="1"/>
      </xdr:nvSpPr>
      <xdr:spPr>
        <a:xfrm>
          <a:off x="19547840" y="5679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34</xdr:row>
      <xdr:rowOff>116840</xdr:rowOff>
    </xdr:from>
    <xdr:to>
      <xdr:col>112</xdr:col>
      <xdr:colOff>38100</xdr:colOff>
      <xdr:row>35</xdr:row>
      <xdr:rowOff>46990</xdr:rowOff>
    </xdr:to>
    <xdr:sp macro="" textlink="">
      <xdr:nvSpPr>
        <xdr:cNvPr id="583" name="楕円 582">
          <a:extLst>
            <a:ext uri="{FF2B5EF4-FFF2-40B4-BE49-F238E27FC236}">
              <a16:creationId xmlns:a16="http://schemas.microsoft.com/office/drawing/2014/main" id="{9B9F5392-5A52-4152-B4AC-40C2FEEED4B0}"/>
            </a:ext>
          </a:extLst>
        </xdr:cNvPr>
        <xdr:cNvSpPr/>
      </xdr:nvSpPr>
      <xdr:spPr>
        <a:xfrm>
          <a:off x="18735040" y="581660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34</xdr:row>
      <xdr:rowOff>167640</xdr:rowOff>
    </xdr:from>
    <xdr:to>
      <xdr:col>116</xdr:col>
      <xdr:colOff>63500</xdr:colOff>
      <xdr:row>35</xdr:row>
      <xdr:rowOff>3810</xdr:rowOff>
    </xdr:to>
    <xdr:cxnSp macro="">
      <xdr:nvCxnSpPr>
        <xdr:cNvPr id="584" name="直線コネクタ 583">
          <a:extLst>
            <a:ext uri="{FF2B5EF4-FFF2-40B4-BE49-F238E27FC236}">
              <a16:creationId xmlns:a16="http://schemas.microsoft.com/office/drawing/2014/main" id="{189ABD20-69A5-4BCC-897A-022379069AB9}"/>
            </a:ext>
          </a:extLst>
        </xdr:cNvPr>
        <xdr:cNvCxnSpPr/>
      </xdr:nvCxnSpPr>
      <xdr:spPr>
        <a:xfrm>
          <a:off x="18778220" y="5867400"/>
          <a:ext cx="73152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34</xdr:row>
      <xdr:rowOff>10160</xdr:rowOff>
    </xdr:from>
    <xdr:to>
      <xdr:col>107</xdr:col>
      <xdr:colOff>101600</xdr:colOff>
      <xdr:row>34</xdr:row>
      <xdr:rowOff>111760</xdr:rowOff>
    </xdr:to>
    <xdr:sp macro="" textlink="">
      <xdr:nvSpPr>
        <xdr:cNvPr id="585" name="楕円 584">
          <a:extLst>
            <a:ext uri="{FF2B5EF4-FFF2-40B4-BE49-F238E27FC236}">
              <a16:creationId xmlns:a16="http://schemas.microsoft.com/office/drawing/2014/main" id="{4E579225-13DF-41AF-9F71-8AD60162077B}"/>
            </a:ext>
          </a:extLst>
        </xdr:cNvPr>
        <xdr:cNvSpPr/>
      </xdr:nvSpPr>
      <xdr:spPr>
        <a:xfrm>
          <a:off x="17937480" y="5709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34</xdr:row>
      <xdr:rowOff>60960</xdr:rowOff>
    </xdr:from>
    <xdr:to>
      <xdr:col>111</xdr:col>
      <xdr:colOff>177800</xdr:colOff>
      <xdr:row>34</xdr:row>
      <xdr:rowOff>167640</xdr:rowOff>
    </xdr:to>
    <xdr:cxnSp macro="">
      <xdr:nvCxnSpPr>
        <xdr:cNvPr id="586" name="直線コネクタ 585">
          <a:extLst>
            <a:ext uri="{FF2B5EF4-FFF2-40B4-BE49-F238E27FC236}">
              <a16:creationId xmlns:a16="http://schemas.microsoft.com/office/drawing/2014/main" id="{1422FEE2-5656-42E5-9F5E-92702CC74330}"/>
            </a:ext>
          </a:extLst>
        </xdr:cNvPr>
        <xdr:cNvCxnSpPr/>
      </xdr:nvCxnSpPr>
      <xdr:spPr>
        <a:xfrm>
          <a:off x="17988280" y="5760720"/>
          <a:ext cx="78994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34</xdr:row>
      <xdr:rowOff>10160</xdr:rowOff>
    </xdr:from>
    <xdr:to>
      <xdr:col>102</xdr:col>
      <xdr:colOff>165100</xdr:colOff>
      <xdr:row>34</xdr:row>
      <xdr:rowOff>111760</xdr:rowOff>
    </xdr:to>
    <xdr:sp macro="" textlink="">
      <xdr:nvSpPr>
        <xdr:cNvPr id="587" name="楕円 586">
          <a:extLst>
            <a:ext uri="{FF2B5EF4-FFF2-40B4-BE49-F238E27FC236}">
              <a16:creationId xmlns:a16="http://schemas.microsoft.com/office/drawing/2014/main" id="{2CB97259-B466-462C-9090-DB89A8F8E19D}"/>
            </a:ext>
          </a:extLst>
        </xdr:cNvPr>
        <xdr:cNvSpPr/>
      </xdr:nvSpPr>
      <xdr:spPr>
        <a:xfrm>
          <a:off x="17162780" y="5709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34</xdr:row>
      <xdr:rowOff>60960</xdr:rowOff>
    </xdr:from>
    <xdr:to>
      <xdr:col>107</xdr:col>
      <xdr:colOff>50800</xdr:colOff>
      <xdr:row>34</xdr:row>
      <xdr:rowOff>60960</xdr:rowOff>
    </xdr:to>
    <xdr:cxnSp macro="">
      <xdr:nvCxnSpPr>
        <xdr:cNvPr id="588" name="直線コネクタ 587">
          <a:extLst>
            <a:ext uri="{FF2B5EF4-FFF2-40B4-BE49-F238E27FC236}">
              <a16:creationId xmlns:a16="http://schemas.microsoft.com/office/drawing/2014/main" id="{9D6AE518-2236-4D0C-A71D-53BC48C5C291}"/>
            </a:ext>
          </a:extLst>
        </xdr:cNvPr>
        <xdr:cNvCxnSpPr/>
      </xdr:nvCxnSpPr>
      <xdr:spPr>
        <a:xfrm>
          <a:off x="17213580" y="5760720"/>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34</xdr:row>
      <xdr:rowOff>2540</xdr:rowOff>
    </xdr:from>
    <xdr:to>
      <xdr:col>98</xdr:col>
      <xdr:colOff>38100</xdr:colOff>
      <xdr:row>34</xdr:row>
      <xdr:rowOff>104140</xdr:rowOff>
    </xdr:to>
    <xdr:sp macro="" textlink="">
      <xdr:nvSpPr>
        <xdr:cNvPr id="589" name="楕円 588">
          <a:extLst>
            <a:ext uri="{FF2B5EF4-FFF2-40B4-BE49-F238E27FC236}">
              <a16:creationId xmlns:a16="http://schemas.microsoft.com/office/drawing/2014/main" id="{489F4EF1-1F11-4775-9585-5F8F03C8867A}"/>
            </a:ext>
          </a:extLst>
        </xdr:cNvPr>
        <xdr:cNvSpPr/>
      </xdr:nvSpPr>
      <xdr:spPr>
        <a:xfrm>
          <a:off x="16388080" y="570230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34</xdr:row>
      <xdr:rowOff>53340</xdr:rowOff>
    </xdr:from>
    <xdr:to>
      <xdr:col>102</xdr:col>
      <xdr:colOff>114300</xdr:colOff>
      <xdr:row>34</xdr:row>
      <xdr:rowOff>60960</xdr:rowOff>
    </xdr:to>
    <xdr:cxnSp macro="">
      <xdr:nvCxnSpPr>
        <xdr:cNvPr id="590" name="直線コネクタ 589">
          <a:extLst>
            <a:ext uri="{FF2B5EF4-FFF2-40B4-BE49-F238E27FC236}">
              <a16:creationId xmlns:a16="http://schemas.microsoft.com/office/drawing/2014/main" id="{47DD9B18-0FB0-47B0-AC05-EFC79865D718}"/>
            </a:ext>
          </a:extLst>
        </xdr:cNvPr>
        <xdr:cNvCxnSpPr/>
      </xdr:nvCxnSpPr>
      <xdr:spPr>
        <a:xfrm>
          <a:off x="16431260" y="5753100"/>
          <a:ext cx="78232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121937</xdr:rowOff>
    </xdr:from>
    <xdr:ext cx="469744" cy="259045"/>
    <xdr:sp macro="" textlink="">
      <xdr:nvSpPr>
        <xdr:cNvPr id="591" name="n_1aveValue【認定こども園・幼稚園・保育所】&#10;一人当たり面積">
          <a:extLst>
            <a:ext uri="{FF2B5EF4-FFF2-40B4-BE49-F238E27FC236}">
              <a16:creationId xmlns:a16="http://schemas.microsoft.com/office/drawing/2014/main" id="{D37E3C23-07E1-4ED2-AE00-93102B9749D4}"/>
            </a:ext>
          </a:extLst>
        </xdr:cNvPr>
        <xdr:cNvSpPr txBox="1"/>
      </xdr:nvSpPr>
      <xdr:spPr>
        <a:xfrm>
          <a:off x="18561127" y="6659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137177</xdr:rowOff>
    </xdr:from>
    <xdr:ext cx="469744" cy="259045"/>
    <xdr:sp macro="" textlink="">
      <xdr:nvSpPr>
        <xdr:cNvPr id="592" name="n_2aveValue【認定こども園・幼稚園・保育所】&#10;一人当たり面積">
          <a:extLst>
            <a:ext uri="{FF2B5EF4-FFF2-40B4-BE49-F238E27FC236}">
              <a16:creationId xmlns:a16="http://schemas.microsoft.com/office/drawing/2014/main" id="{A5EE8953-D097-485D-91A9-745321BAF637}"/>
            </a:ext>
          </a:extLst>
        </xdr:cNvPr>
        <xdr:cNvSpPr txBox="1"/>
      </xdr:nvSpPr>
      <xdr:spPr>
        <a:xfrm>
          <a:off x="17776267" y="6675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129557</xdr:rowOff>
    </xdr:from>
    <xdr:ext cx="469744" cy="259045"/>
    <xdr:sp macro="" textlink="">
      <xdr:nvSpPr>
        <xdr:cNvPr id="593" name="n_3aveValue【認定こども園・幼稚園・保育所】&#10;一人当たり面積">
          <a:extLst>
            <a:ext uri="{FF2B5EF4-FFF2-40B4-BE49-F238E27FC236}">
              <a16:creationId xmlns:a16="http://schemas.microsoft.com/office/drawing/2014/main" id="{0FDE211C-371F-4919-98E2-1A51A6D8E93E}"/>
            </a:ext>
          </a:extLst>
        </xdr:cNvPr>
        <xdr:cNvSpPr txBox="1"/>
      </xdr:nvSpPr>
      <xdr:spPr>
        <a:xfrm>
          <a:off x="17001567" y="6667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152417</xdr:rowOff>
    </xdr:from>
    <xdr:ext cx="469744" cy="259045"/>
    <xdr:sp macro="" textlink="">
      <xdr:nvSpPr>
        <xdr:cNvPr id="594" name="n_4aveValue【認定こども園・幼稚園・保育所】&#10;一人当たり面積">
          <a:extLst>
            <a:ext uri="{FF2B5EF4-FFF2-40B4-BE49-F238E27FC236}">
              <a16:creationId xmlns:a16="http://schemas.microsoft.com/office/drawing/2014/main" id="{40E1697C-5E4F-47EB-89F5-7B1D4764A941}"/>
            </a:ext>
          </a:extLst>
        </xdr:cNvPr>
        <xdr:cNvSpPr txBox="1"/>
      </xdr:nvSpPr>
      <xdr:spPr>
        <a:xfrm>
          <a:off x="16226867" y="6690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33</xdr:row>
      <xdr:rowOff>63517</xdr:rowOff>
    </xdr:from>
    <xdr:ext cx="469744" cy="259045"/>
    <xdr:sp macro="" textlink="">
      <xdr:nvSpPr>
        <xdr:cNvPr id="595" name="n_1mainValue【認定こども園・幼稚園・保育所】&#10;一人当たり面積">
          <a:extLst>
            <a:ext uri="{FF2B5EF4-FFF2-40B4-BE49-F238E27FC236}">
              <a16:creationId xmlns:a16="http://schemas.microsoft.com/office/drawing/2014/main" id="{529F138A-8F46-4C95-B76A-3FFEA3DD0F59}"/>
            </a:ext>
          </a:extLst>
        </xdr:cNvPr>
        <xdr:cNvSpPr txBox="1"/>
      </xdr:nvSpPr>
      <xdr:spPr>
        <a:xfrm>
          <a:off x="18561127" y="5595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32</xdr:row>
      <xdr:rowOff>128287</xdr:rowOff>
    </xdr:from>
    <xdr:ext cx="469744" cy="259045"/>
    <xdr:sp macro="" textlink="">
      <xdr:nvSpPr>
        <xdr:cNvPr id="596" name="n_2mainValue【認定こども園・幼稚園・保育所】&#10;一人当たり面積">
          <a:extLst>
            <a:ext uri="{FF2B5EF4-FFF2-40B4-BE49-F238E27FC236}">
              <a16:creationId xmlns:a16="http://schemas.microsoft.com/office/drawing/2014/main" id="{6817057B-8DC3-4EF6-A542-601A48AE4EB9}"/>
            </a:ext>
          </a:extLst>
        </xdr:cNvPr>
        <xdr:cNvSpPr txBox="1"/>
      </xdr:nvSpPr>
      <xdr:spPr>
        <a:xfrm>
          <a:off x="17776267" y="5492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32</xdr:row>
      <xdr:rowOff>128287</xdr:rowOff>
    </xdr:from>
    <xdr:ext cx="469744" cy="259045"/>
    <xdr:sp macro="" textlink="">
      <xdr:nvSpPr>
        <xdr:cNvPr id="597" name="n_3mainValue【認定こども園・幼稚園・保育所】&#10;一人当たり面積">
          <a:extLst>
            <a:ext uri="{FF2B5EF4-FFF2-40B4-BE49-F238E27FC236}">
              <a16:creationId xmlns:a16="http://schemas.microsoft.com/office/drawing/2014/main" id="{615D5161-C567-4A60-B736-42EBE21381F3}"/>
            </a:ext>
          </a:extLst>
        </xdr:cNvPr>
        <xdr:cNvSpPr txBox="1"/>
      </xdr:nvSpPr>
      <xdr:spPr>
        <a:xfrm>
          <a:off x="17001567" y="5492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32</xdr:row>
      <xdr:rowOff>120667</xdr:rowOff>
    </xdr:from>
    <xdr:ext cx="469744" cy="259045"/>
    <xdr:sp macro="" textlink="">
      <xdr:nvSpPr>
        <xdr:cNvPr id="598" name="n_4mainValue【認定こども園・幼稚園・保育所】&#10;一人当たり面積">
          <a:extLst>
            <a:ext uri="{FF2B5EF4-FFF2-40B4-BE49-F238E27FC236}">
              <a16:creationId xmlns:a16="http://schemas.microsoft.com/office/drawing/2014/main" id="{895558B2-F410-4AAE-BF82-95393C827380}"/>
            </a:ext>
          </a:extLst>
        </xdr:cNvPr>
        <xdr:cNvSpPr txBox="1"/>
      </xdr:nvSpPr>
      <xdr:spPr>
        <a:xfrm>
          <a:off x="16226867" y="5485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99" name="正方形/長方形 598">
          <a:extLst>
            <a:ext uri="{FF2B5EF4-FFF2-40B4-BE49-F238E27FC236}">
              <a16:creationId xmlns:a16="http://schemas.microsoft.com/office/drawing/2014/main" id="{FF5E32C0-A0B7-4471-ADBA-04316275262B}"/>
            </a:ext>
          </a:extLst>
        </xdr:cNvPr>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0" name="正方形/長方形 599">
          <a:extLst>
            <a:ext uri="{FF2B5EF4-FFF2-40B4-BE49-F238E27FC236}">
              <a16:creationId xmlns:a16="http://schemas.microsoft.com/office/drawing/2014/main" id="{ED24A33B-0E97-4A1C-A06F-2DBD988774DB}"/>
            </a:ext>
          </a:extLst>
        </xdr:cNvPr>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1" name="正方形/長方形 600">
          <a:extLst>
            <a:ext uri="{FF2B5EF4-FFF2-40B4-BE49-F238E27FC236}">
              <a16:creationId xmlns:a16="http://schemas.microsoft.com/office/drawing/2014/main" id="{535E82A6-8CA2-4DE4-BC4E-B4E15D6457DF}"/>
            </a:ext>
          </a:extLst>
        </xdr:cNvPr>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2" name="正方形/長方形 601">
          <a:extLst>
            <a:ext uri="{FF2B5EF4-FFF2-40B4-BE49-F238E27FC236}">
              <a16:creationId xmlns:a16="http://schemas.microsoft.com/office/drawing/2014/main" id="{C27F22DC-0555-4AB5-BEDE-3DA3AB2FE570}"/>
            </a:ext>
          </a:extLst>
        </xdr:cNvPr>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3" name="正方形/長方形 602">
          <a:extLst>
            <a:ext uri="{FF2B5EF4-FFF2-40B4-BE49-F238E27FC236}">
              <a16:creationId xmlns:a16="http://schemas.microsoft.com/office/drawing/2014/main" id="{03C038B3-2185-45FA-8741-E07C565133F3}"/>
            </a:ext>
          </a:extLst>
        </xdr:cNvPr>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4" name="正方形/長方形 603">
          <a:extLst>
            <a:ext uri="{FF2B5EF4-FFF2-40B4-BE49-F238E27FC236}">
              <a16:creationId xmlns:a16="http://schemas.microsoft.com/office/drawing/2014/main" id="{BB8F7DD3-AC9A-48D3-8B9D-B395F153612B}"/>
            </a:ext>
          </a:extLst>
        </xdr:cNvPr>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05" name="正方形/長方形 604">
          <a:extLst>
            <a:ext uri="{FF2B5EF4-FFF2-40B4-BE49-F238E27FC236}">
              <a16:creationId xmlns:a16="http://schemas.microsoft.com/office/drawing/2014/main" id="{B2F65A94-9FC2-49FE-AA0E-FF02DC1569A3}"/>
            </a:ext>
          </a:extLst>
        </xdr:cNvPr>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06" name="正方形/長方形 605">
          <a:extLst>
            <a:ext uri="{FF2B5EF4-FFF2-40B4-BE49-F238E27FC236}">
              <a16:creationId xmlns:a16="http://schemas.microsoft.com/office/drawing/2014/main" id="{6A8ED9F8-A9E4-4832-8D4D-EBF7E4CE991F}"/>
            </a:ext>
          </a:extLst>
        </xdr:cNvPr>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07" name="テキスト ボックス 606">
          <a:extLst>
            <a:ext uri="{FF2B5EF4-FFF2-40B4-BE49-F238E27FC236}">
              <a16:creationId xmlns:a16="http://schemas.microsoft.com/office/drawing/2014/main" id="{9235CC07-E0C5-4045-9474-332B5DCFBF55}"/>
            </a:ext>
          </a:extLst>
        </xdr:cNvPr>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08" name="直線コネクタ 607">
          <a:extLst>
            <a:ext uri="{FF2B5EF4-FFF2-40B4-BE49-F238E27FC236}">
              <a16:creationId xmlns:a16="http://schemas.microsoft.com/office/drawing/2014/main" id="{344752D5-BD36-429D-AEFB-F7E089C59022}"/>
            </a:ext>
          </a:extLst>
        </xdr:cNvPr>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09" name="テキスト ボックス 608">
          <a:extLst>
            <a:ext uri="{FF2B5EF4-FFF2-40B4-BE49-F238E27FC236}">
              <a16:creationId xmlns:a16="http://schemas.microsoft.com/office/drawing/2014/main" id="{F2024FC5-BD73-4DBE-8865-A8102DC14BF6}"/>
            </a:ext>
          </a:extLst>
        </xdr:cNvPr>
        <xdr:cNvSpPr txBox="1"/>
      </xdr:nvSpPr>
      <xdr:spPr>
        <a:xfrm>
          <a:off x="1056150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610" name="直線コネクタ 609">
          <a:extLst>
            <a:ext uri="{FF2B5EF4-FFF2-40B4-BE49-F238E27FC236}">
              <a16:creationId xmlns:a16="http://schemas.microsoft.com/office/drawing/2014/main" id="{A1F92139-174C-4D1E-83A1-96F641E016D4}"/>
            </a:ext>
          </a:extLst>
        </xdr:cNvPr>
        <xdr:cNvCxnSpPr/>
      </xdr:nvCxnSpPr>
      <xdr:spPr>
        <a:xfrm>
          <a:off x="10960100" y="107289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29227</xdr:rowOff>
    </xdr:from>
    <xdr:ext cx="467179" cy="259045"/>
    <xdr:sp macro="" textlink="">
      <xdr:nvSpPr>
        <xdr:cNvPr id="611" name="テキスト ボックス 610">
          <a:extLst>
            <a:ext uri="{FF2B5EF4-FFF2-40B4-BE49-F238E27FC236}">
              <a16:creationId xmlns:a16="http://schemas.microsoft.com/office/drawing/2014/main" id="{5B91D953-A840-4224-8E10-7F317A23B1F4}"/>
            </a:ext>
          </a:extLst>
        </xdr:cNvPr>
        <xdr:cNvSpPr txBox="1"/>
      </xdr:nvSpPr>
      <xdr:spPr>
        <a:xfrm>
          <a:off x="10561501" y="10590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612" name="直線コネクタ 611">
          <a:extLst>
            <a:ext uri="{FF2B5EF4-FFF2-40B4-BE49-F238E27FC236}">
              <a16:creationId xmlns:a16="http://schemas.microsoft.com/office/drawing/2014/main" id="{3840BA53-1042-4C66-8492-16B0DB0DF99A}"/>
            </a:ext>
          </a:extLst>
        </xdr:cNvPr>
        <xdr:cNvCxnSpPr/>
      </xdr:nvCxnSpPr>
      <xdr:spPr>
        <a:xfrm>
          <a:off x="10960100" y="102831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613" name="テキスト ボックス 612">
          <a:extLst>
            <a:ext uri="{FF2B5EF4-FFF2-40B4-BE49-F238E27FC236}">
              <a16:creationId xmlns:a16="http://schemas.microsoft.com/office/drawing/2014/main" id="{D47D3763-3A45-45BA-B4DD-2BBBA1A5FCF8}"/>
            </a:ext>
          </a:extLst>
        </xdr:cNvPr>
        <xdr:cNvSpPr txBox="1"/>
      </xdr:nvSpPr>
      <xdr:spPr>
        <a:xfrm>
          <a:off x="1060276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614" name="直線コネクタ 613">
          <a:extLst>
            <a:ext uri="{FF2B5EF4-FFF2-40B4-BE49-F238E27FC236}">
              <a16:creationId xmlns:a16="http://schemas.microsoft.com/office/drawing/2014/main" id="{B10F232B-18D2-463E-ABC5-49E4217B9440}"/>
            </a:ext>
          </a:extLst>
        </xdr:cNvPr>
        <xdr:cNvCxnSpPr/>
      </xdr:nvCxnSpPr>
      <xdr:spPr>
        <a:xfrm>
          <a:off x="10960100" y="98374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615" name="テキスト ボックス 614">
          <a:extLst>
            <a:ext uri="{FF2B5EF4-FFF2-40B4-BE49-F238E27FC236}">
              <a16:creationId xmlns:a16="http://schemas.microsoft.com/office/drawing/2014/main" id="{51610D4B-60D5-4461-88BD-AD5879E15692}"/>
            </a:ext>
          </a:extLst>
        </xdr:cNvPr>
        <xdr:cNvSpPr txBox="1"/>
      </xdr:nvSpPr>
      <xdr:spPr>
        <a:xfrm>
          <a:off x="10602761" y="969900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616" name="直線コネクタ 615">
          <a:extLst>
            <a:ext uri="{FF2B5EF4-FFF2-40B4-BE49-F238E27FC236}">
              <a16:creationId xmlns:a16="http://schemas.microsoft.com/office/drawing/2014/main" id="{A3F26410-0701-4B9B-8FFD-ABBFD91B949E}"/>
            </a:ext>
          </a:extLst>
        </xdr:cNvPr>
        <xdr:cNvCxnSpPr/>
      </xdr:nvCxnSpPr>
      <xdr:spPr>
        <a:xfrm>
          <a:off x="10960100" y="93878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617" name="テキスト ボックス 616">
          <a:extLst>
            <a:ext uri="{FF2B5EF4-FFF2-40B4-BE49-F238E27FC236}">
              <a16:creationId xmlns:a16="http://schemas.microsoft.com/office/drawing/2014/main" id="{6EB00FD9-9221-4F1B-9359-1DCB697BF744}"/>
            </a:ext>
          </a:extLst>
        </xdr:cNvPr>
        <xdr:cNvSpPr txBox="1"/>
      </xdr:nvSpPr>
      <xdr:spPr>
        <a:xfrm>
          <a:off x="10602761" y="92494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18" name="直線コネクタ 617">
          <a:extLst>
            <a:ext uri="{FF2B5EF4-FFF2-40B4-BE49-F238E27FC236}">
              <a16:creationId xmlns:a16="http://schemas.microsoft.com/office/drawing/2014/main" id="{B8169D3B-E42C-4CE4-B3EC-042B13807533}"/>
            </a:ext>
          </a:extLst>
        </xdr:cNvPr>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19" name="テキスト ボックス 618">
          <a:extLst>
            <a:ext uri="{FF2B5EF4-FFF2-40B4-BE49-F238E27FC236}">
              <a16:creationId xmlns:a16="http://schemas.microsoft.com/office/drawing/2014/main" id="{5055EAEE-A570-46A9-9518-24D6EE88780A}"/>
            </a:ext>
          </a:extLst>
        </xdr:cNvPr>
        <xdr:cNvSpPr txBox="1"/>
      </xdr:nvSpPr>
      <xdr:spPr>
        <a:xfrm>
          <a:off x="10602761" y="88036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20" name="【学校施設】&#10;有形固定資産減価償却率グラフ枠">
          <a:extLst>
            <a:ext uri="{FF2B5EF4-FFF2-40B4-BE49-F238E27FC236}">
              <a16:creationId xmlns:a16="http://schemas.microsoft.com/office/drawing/2014/main" id="{AF118903-9FC1-4CA3-A3B7-7D6610E41A56}"/>
            </a:ext>
          </a:extLst>
        </xdr:cNvPr>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70866</xdr:rowOff>
    </xdr:from>
    <xdr:to>
      <xdr:col>85</xdr:col>
      <xdr:colOff>126364</xdr:colOff>
      <xdr:row>62</xdr:row>
      <xdr:rowOff>144018</xdr:rowOff>
    </xdr:to>
    <xdr:cxnSp macro="">
      <xdr:nvCxnSpPr>
        <xdr:cNvPr id="621" name="直線コネクタ 620">
          <a:extLst>
            <a:ext uri="{FF2B5EF4-FFF2-40B4-BE49-F238E27FC236}">
              <a16:creationId xmlns:a16="http://schemas.microsoft.com/office/drawing/2014/main" id="{FD910BAD-3A80-4F64-8009-20FEBB1B7655}"/>
            </a:ext>
          </a:extLst>
        </xdr:cNvPr>
        <xdr:cNvCxnSpPr/>
      </xdr:nvCxnSpPr>
      <xdr:spPr>
        <a:xfrm flipV="1">
          <a:off x="14375764" y="9291066"/>
          <a:ext cx="0" cy="12466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147845</xdr:rowOff>
    </xdr:from>
    <xdr:ext cx="405111" cy="259045"/>
    <xdr:sp macro="" textlink="">
      <xdr:nvSpPr>
        <xdr:cNvPr id="622" name="【学校施設】&#10;有形固定資産減価償却率最小値テキスト">
          <a:extLst>
            <a:ext uri="{FF2B5EF4-FFF2-40B4-BE49-F238E27FC236}">
              <a16:creationId xmlns:a16="http://schemas.microsoft.com/office/drawing/2014/main" id="{95434F13-37B4-4BCC-825B-9F03AAB3D258}"/>
            </a:ext>
          </a:extLst>
        </xdr:cNvPr>
        <xdr:cNvSpPr txBox="1"/>
      </xdr:nvSpPr>
      <xdr:spPr>
        <a:xfrm>
          <a:off x="14414500" y="105415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144018</xdr:rowOff>
    </xdr:from>
    <xdr:to>
      <xdr:col>86</xdr:col>
      <xdr:colOff>25400</xdr:colOff>
      <xdr:row>62</xdr:row>
      <xdr:rowOff>144018</xdr:rowOff>
    </xdr:to>
    <xdr:cxnSp macro="">
      <xdr:nvCxnSpPr>
        <xdr:cNvPr id="623" name="直線コネクタ 622">
          <a:extLst>
            <a:ext uri="{FF2B5EF4-FFF2-40B4-BE49-F238E27FC236}">
              <a16:creationId xmlns:a16="http://schemas.microsoft.com/office/drawing/2014/main" id="{A9035ED9-2F9D-49F6-958E-B4FFAF6F03E3}"/>
            </a:ext>
          </a:extLst>
        </xdr:cNvPr>
        <xdr:cNvCxnSpPr/>
      </xdr:nvCxnSpPr>
      <xdr:spPr>
        <a:xfrm>
          <a:off x="14287500" y="1053769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17543</xdr:rowOff>
    </xdr:from>
    <xdr:ext cx="405111" cy="259045"/>
    <xdr:sp macro="" textlink="">
      <xdr:nvSpPr>
        <xdr:cNvPr id="624" name="【学校施設】&#10;有形固定資産減価償却率最大値テキスト">
          <a:extLst>
            <a:ext uri="{FF2B5EF4-FFF2-40B4-BE49-F238E27FC236}">
              <a16:creationId xmlns:a16="http://schemas.microsoft.com/office/drawing/2014/main" id="{0C8977CF-33AD-41E2-9013-5741989A4477}"/>
            </a:ext>
          </a:extLst>
        </xdr:cNvPr>
        <xdr:cNvSpPr txBox="1"/>
      </xdr:nvSpPr>
      <xdr:spPr>
        <a:xfrm>
          <a:off x="14414500" y="90701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70866</xdr:rowOff>
    </xdr:from>
    <xdr:to>
      <xdr:col>86</xdr:col>
      <xdr:colOff>25400</xdr:colOff>
      <xdr:row>55</xdr:row>
      <xdr:rowOff>70866</xdr:rowOff>
    </xdr:to>
    <xdr:cxnSp macro="">
      <xdr:nvCxnSpPr>
        <xdr:cNvPr id="625" name="直線コネクタ 624">
          <a:extLst>
            <a:ext uri="{FF2B5EF4-FFF2-40B4-BE49-F238E27FC236}">
              <a16:creationId xmlns:a16="http://schemas.microsoft.com/office/drawing/2014/main" id="{E64BAAEC-297D-4E45-BECC-B3D66740737E}"/>
            </a:ext>
          </a:extLst>
        </xdr:cNvPr>
        <xdr:cNvCxnSpPr/>
      </xdr:nvCxnSpPr>
      <xdr:spPr>
        <a:xfrm>
          <a:off x="14287500" y="929106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19067</xdr:rowOff>
    </xdr:from>
    <xdr:ext cx="405111" cy="259045"/>
    <xdr:sp macro="" textlink="">
      <xdr:nvSpPr>
        <xdr:cNvPr id="626" name="【学校施設】&#10;有形固定資産減価償却率平均値テキスト">
          <a:extLst>
            <a:ext uri="{FF2B5EF4-FFF2-40B4-BE49-F238E27FC236}">
              <a16:creationId xmlns:a16="http://schemas.microsoft.com/office/drawing/2014/main" id="{D82E4758-10C8-4C0E-B2D2-C7BB72592452}"/>
            </a:ext>
          </a:extLst>
        </xdr:cNvPr>
        <xdr:cNvSpPr txBox="1"/>
      </xdr:nvSpPr>
      <xdr:spPr>
        <a:xfrm>
          <a:off x="14414500" y="99098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40640</xdr:rowOff>
    </xdr:from>
    <xdr:to>
      <xdr:col>85</xdr:col>
      <xdr:colOff>177800</xdr:colOff>
      <xdr:row>59</xdr:row>
      <xdr:rowOff>142240</xdr:rowOff>
    </xdr:to>
    <xdr:sp macro="" textlink="">
      <xdr:nvSpPr>
        <xdr:cNvPr id="627" name="フローチャート: 判断 626">
          <a:extLst>
            <a:ext uri="{FF2B5EF4-FFF2-40B4-BE49-F238E27FC236}">
              <a16:creationId xmlns:a16="http://schemas.microsoft.com/office/drawing/2014/main" id="{80D58D1C-BC92-4151-9F66-1A8F8528FDBE}"/>
            </a:ext>
          </a:extLst>
        </xdr:cNvPr>
        <xdr:cNvSpPr/>
      </xdr:nvSpPr>
      <xdr:spPr>
        <a:xfrm>
          <a:off x="14325600" y="9931400"/>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36068</xdr:rowOff>
    </xdr:from>
    <xdr:to>
      <xdr:col>81</xdr:col>
      <xdr:colOff>101600</xdr:colOff>
      <xdr:row>59</xdr:row>
      <xdr:rowOff>137668</xdr:rowOff>
    </xdr:to>
    <xdr:sp macro="" textlink="">
      <xdr:nvSpPr>
        <xdr:cNvPr id="628" name="フローチャート: 判断 627">
          <a:extLst>
            <a:ext uri="{FF2B5EF4-FFF2-40B4-BE49-F238E27FC236}">
              <a16:creationId xmlns:a16="http://schemas.microsoft.com/office/drawing/2014/main" id="{BBC457F7-5D60-467C-8223-32BC0EF6B720}"/>
            </a:ext>
          </a:extLst>
        </xdr:cNvPr>
        <xdr:cNvSpPr/>
      </xdr:nvSpPr>
      <xdr:spPr>
        <a:xfrm>
          <a:off x="13578840" y="9926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33782</xdr:rowOff>
    </xdr:from>
    <xdr:to>
      <xdr:col>76</xdr:col>
      <xdr:colOff>165100</xdr:colOff>
      <xdr:row>59</xdr:row>
      <xdr:rowOff>135382</xdr:rowOff>
    </xdr:to>
    <xdr:sp macro="" textlink="">
      <xdr:nvSpPr>
        <xdr:cNvPr id="629" name="フローチャート: 判断 628">
          <a:extLst>
            <a:ext uri="{FF2B5EF4-FFF2-40B4-BE49-F238E27FC236}">
              <a16:creationId xmlns:a16="http://schemas.microsoft.com/office/drawing/2014/main" id="{CE853899-682C-4460-BF3C-320C5879F2C1}"/>
            </a:ext>
          </a:extLst>
        </xdr:cNvPr>
        <xdr:cNvSpPr/>
      </xdr:nvSpPr>
      <xdr:spPr>
        <a:xfrm>
          <a:off x="12804140" y="9924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54356</xdr:rowOff>
    </xdr:from>
    <xdr:to>
      <xdr:col>72</xdr:col>
      <xdr:colOff>38100</xdr:colOff>
      <xdr:row>59</xdr:row>
      <xdr:rowOff>155956</xdr:rowOff>
    </xdr:to>
    <xdr:sp macro="" textlink="">
      <xdr:nvSpPr>
        <xdr:cNvPr id="630" name="フローチャート: 判断 629">
          <a:extLst>
            <a:ext uri="{FF2B5EF4-FFF2-40B4-BE49-F238E27FC236}">
              <a16:creationId xmlns:a16="http://schemas.microsoft.com/office/drawing/2014/main" id="{A27B9B83-30B8-4F28-8FB7-2FC655665212}"/>
            </a:ext>
          </a:extLst>
        </xdr:cNvPr>
        <xdr:cNvSpPr/>
      </xdr:nvSpPr>
      <xdr:spPr>
        <a:xfrm>
          <a:off x="12029440" y="994511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22352</xdr:rowOff>
    </xdr:from>
    <xdr:to>
      <xdr:col>67</xdr:col>
      <xdr:colOff>101600</xdr:colOff>
      <xdr:row>59</xdr:row>
      <xdr:rowOff>123952</xdr:rowOff>
    </xdr:to>
    <xdr:sp macro="" textlink="">
      <xdr:nvSpPr>
        <xdr:cNvPr id="631" name="フローチャート: 判断 630">
          <a:extLst>
            <a:ext uri="{FF2B5EF4-FFF2-40B4-BE49-F238E27FC236}">
              <a16:creationId xmlns:a16="http://schemas.microsoft.com/office/drawing/2014/main" id="{558588FA-73E4-4094-813A-C45F74274745}"/>
            </a:ext>
          </a:extLst>
        </xdr:cNvPr>
        <xdr:cNvSpPr/>
      </xdr:nvSpPr>
      <xdr:spPr>
        <a:xfrm>
          <a:off x="11231880" y="9913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32" name="テキスト ボックス 631">
          <a:extLst>
            <a:ext uri="{FF2B5EF4-FFF2-40B4-BE49-F238E27FC236}">
              <a16:creationId xmlns:a16="http://schemas.microsoft.com/office/drawing/2014/main" id="{A2465837-431E-4F2E-968C-8CC7825996B0}"/>
            </a:ext>
          </a:extLst>
        </xdr:cNvPr>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33" name="テキスト ボックス 632">
          <a:extLst>
            <a:ext uri="{FF2B5EF4-FFF2-40B4-BE49-F238E27FC236}">
              <a16:creationId xmlns:a16="http://schemas.microsoft.com/office/drawing/2014/main" id="{78413ACE-E92C-4F6C-B463-4A3B9661624F}"/>
            </a:ext>
          </a:extLst>
        </xdr:cNvPr>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34" name="テキスト ボックス 633">
          <a:extLst>
            <a:ext uri="{FF2B5EF4-FFF2-40B4-BE49-F238E27FC236}">
              <a16:creationId xmlns:a16="http://schemas.microsoft.com/office/drawing/2014/main" id="{0431779F-E89D-4BFD-8C7E-6ED2782109EA}"/>
            </a:ext>
          </a:extLst>
        </xdr:cNvPr>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35" name="テキスト ボックス 634">
          <a:extLst>
            <a:ext uri="{FF2B5EF4-FFF2-40B4-BE49-F238E27FC236}">
              <a16:creationId xmlns:a16="http://schemas.microsoft.com/office/drawing/2014/main" id="{C2C5D869-B508-43FD-B928-74296E3D869C}"/>
            </a:ext>
          </a:extLst>
        </xdr:cNvPr>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36" name="テキスト ボックス 635">
          <a:extLst>
            <a:ext uri="{FF2B5EF4-FFF2-40B4-BE49-F238E27FC236}">
              <a16:creationId xmlns:a16="http://schemas.microsoft.com/office/drawing/2014/main" id="{656AE1EE-4AE3-4320-B19D-395DE7576513}"/>
            </a:ext>
          </a:extLst>
        </xdr:cNvPr>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129794</xdr:rowOff>
    </xdr:from>
    <xdr:to>
      <xdr:col>85</xdr:col>
      <xdr:colOff>177800</xdr:colOff>
      <xdr:row>59</xdr:row>
      <xdr:rowOff>59944</xdr:rowOff>
    </xdr:to>
    <xdr:sp macro="" textlink="">
      <xdr:nvSpPr>
        <xdr:cNvPr id="637" name="楕円 636">
          <a:extLst>
            <a:ext uri="{FF2B5EF4-FFF2-40B4-BE49-F238E27FC236}">
              <a16:creationId xmlns:a16="http://schemas.microsoft.com/office/drawing/2014/main" id="{1A28B53B-D4A5-475E-AD11-664CC561B35D}"/>
            </a:ext>
          </a:extLst>
        </xdr:cNvPr>
        <xdr:cNvSpPr/>
      </xdr:nvSpPr>
      <xdr:spPr>
        <a:xfrm>
          <a:off x="14325600" y="9852914"/>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152671</xdr:rowOff>
    </xdr:from>
    <xdr:ext cx="405111" cy="259045"/>
    <xdr:sp macro="" textlink="">
      <xdr:nvSpPr>
        <xdr:cNvPr id="638" name="【学校施設】&#10;有形固定資産減価償却率該当値テキスト">
          <a:extLst>
            <a:ext uri="{FF2B5EF4-FFF2-40B4-BE49-F238E27FC236}">
              <a16:creationId xmlns:a16="http://schemas.microsoft.com/office/drawing/2014/main" id="{A695DE07-D4E1-4A8B-9490-54B69778BEA5}"/>
            </a:ext>
          </a:extLst>
        </xdr:cNvPr>
        <xdr:cNvSpPr txBox="1"/>
      </xdr:nvSpPr>
      <xdr:spPr>
        <a:xfrm>
          <a:off x="14414500" y="97081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90932</xdr:rowOff>
    </xdr:from>
    <xdr:to>
      <xdr:col>81</xdr:col>
      <xdr:colOff>101600</xdr:colOff>
      <xdr:row>59</xdr:row>
      <xdr:rowOff>21082</xdr:rowOff>
    </xdr:to>
    <xdr:sp macro="" textlink="">
      <xdr:nvSpPr>
        <xdr:cNvPr id="639" name="楕円 638">
          <a:extLst>
            <a:ext uri="{FF2B5EF4-FFF2-40B4-BE49-F238E27FC236}">
              <a16:creationId xmlns:a16="http://schemas.microsoft.com/office/drawing/2014/main" id="{C04968AD-1BD5-4A65-8954-F2D1CE34135F}"/>
            </a:ext>
          </a:extLst>
        </xdr:cNvPr>
        <xdr:cNvSpPr/>
      </xdr:nvSpPr>
      <xdr:spPr>
        <a:xfrm>
          <a:off x="13578840" y="981405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141732</xdr:rowOff>
    </xdr:from>
    <xdr:to>
      <xdr:col>85</xdr:col>
      <xdr:colOff>127000</xdr:colOff>
      <xdr:row>59</xdr:row>
      <xdr:rowOff>9144</xdr:rowOff>
    </xdr:to>
    <xdr:cxnSp macro="">
      <xdr:nvCxnSpPr>
        <xdr:cNvPr id="640" name="直線コネクタ 639">
          <a:extLst>
            <a:ext uri="{FF2B5EF4-FFF2-40B4-BE49-F238E27FC236}">
              <a16:creationId xmlns:a16="http://schemas.microsoft.com/office/drawing/2014/main" id="{7B0AB72D-6E92-43BD-B286-1351A34E9B65}"/>
            </a:ext>
          </a:extLst>
        </xdr:cNvPr>
        <xdr:cNvCxnSpPr/>
      </xdr:nvCxnSpPr>
      <xdr:spPr>
        <a:xfrm>
          <a:off x="13629640" y="9864852"/>
          <a:ext cx="746760" cy="35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31496</xdr:rowOff>
    </xdr:from>
    <xdr:to>
      <xdr:col>76</xdr:col>
      <xdr:colOff>165100</xdr:colOff>
      <xdr:row>58</xdr:row>
      <xdr:rowOff>133096</xdr:rowOff>
    </xdr:to>
    <xdr:sp macro="" textlink="">
      <xdr:nvSpPr>
        <xdr:cNvPr id="641" name="楕円 640">
          <a:extLst>
            <a:ext uri="{FF2B5EF4-FFF2-40B4-BE49-F238E27FC236}">
              <a16:creationId xmlns:a16="http://schemas.microsoft.com/office/drawing/2014/main" id="{BD540376-2F77-4371-8BD1-2E26A07A73C2}"/>
            </a:ext>
          </a:extLst>
        </xdr:cNvPr>
        <xdr:cNvSpPr/>
      </xdr:nvSpPr>
      <xdr:spPr>
        <a:xfrm>
          <a:off x="12804140" y="9754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82296</xdr:rowOff>
    </xdr:from>
    <xdr:to>
      <xdr:col>81</xdr:col>
      <xdr:colOff>50800</xdr:colOff>
      <xdr:row>58</xdr:row>
      <xdr:rowOff>141732</xdr:rowOff>
    </xdr:to>
    <xdr:cxnSp macro="">
      <xdr:nvCxnSpPr>
        <xdr:cNvPr id="642" name="直線コネクタ 641">
          <a:extLst>
            <a:ext uri="{FF2B5EF4-FFF2-40B4-BE49-F238E27FC236}">
              <a16:creationId xmlns:a16="http://schemas.microsoft.com/office/drawing/2014/main" id="{1C817321-DFD5-4D4C-92CB-31B7DEB75181}"/>
            </a:ext>
          </a:extLst>
        </xdr:cNvPr>
        <xdr:cNvCxnSpPr/>
      </xdr:nvCxnSpPr>
      <xdr:spPr>
        <a:xfrm>
          <a:off x="12854940" y="9805416"/>
          <a:ext cx="7747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166370</xdr:rowOff>
    </xdr:from>
    <xdr:to>
      <xdr:col>72</xdr:col>
      <xdr:colOff>38100</xdr:colOff>
      <xdr:row>58</xdr:row>
      <xdr:rowOff>96520</xdr:rowOff>
    </xdr:to>
    <xdr:sp macro="" textlink="">
      <xdr:nvSpPr>
        <xdr:cNvPr id="643" name="楕円 642">
          <a:extLst>
            <a:ext uri="{FF2B5EF4-FFF2-40B4-BE49-F238E27FC236}">
              <a16:creationId xmlns:a16="http://schemas.microsoft.com/office/drawing/2014/main" id="{53738822-50D6-42C8-BA6D-650444CF2C70}"/>
            </a:ext>
          </a:extLst>
        </xdr:cNvPr>
        <xdr:cNvSpPr/>
      </xdr:nvSpPr>
      <xdr:spPr>
        <a:xfrm>
          <a:off x="12029440" y="97218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45720</xdr:rowOff>
    </xdr:from>
    <xdr:to>
      <xdr:col>76</xdr:col>
      <xdr:colOff>114300</xdr:colOff>
      <xdr:row>58</xdr:row>
      <xdr:rowOff>82296</xdr:rowOff>
    </xdr:to>
    <xdr:cxnSp macro="">
      <xdr:nvCxnSpPr>
        <xdr:cNvPr id="644" name="直線コネクタ 643">
          <a:extLst>
            <a:ext uri="{FF2B5EF4-FFF2-40B4-BE49-F238E27FC236}">
              <a16:creationId xmlns:a16="http://schemas.microsoft.com/office/drawing/2014/main" id="{0F0E54A8-C5D4-4FD5-BCE0-D27F3FD54D2C}"/>
            </a:ext>
          </a:extLst>
        </xdr:cNvPr>
        <xdr:cNvCxnSpPr/>
      </xdr:nvCxnSpPr>
      <xdr:spPr>
        <a:xfrm>
          <a:off x="12072620" y="9768840"/>
          <a:ext cx="78232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57</xdr:row>
      <xdr:rowOff>134366</xdr:rowOff>
    </xdr:from>
    <xdr:to>
      <xdr:col>67</xdr:col>
      <xdr:colOff>101600</xdr:colOff>
      <xdr:row>58</xdr:row>
      <xdr:rowOff>64516</xdr:rowOff>
    </xdr:to>
    <xdr:sp macro="" textlink="">
      <xdr:nvSpPr>
        <xdr:cNvPr id="645" name="楕円 644">
          <a:extLst>
            <a:ext uri="{FF2B5EF4-FFF2-40B4-BE49-F238E27FC236}">
              <a16:creationId xmlns:a16="http://schemas.microsoft.com/office/drawing/2014/main" id="{CD6100E3-D17F-44F3-BE43-7A7E25CFE28D}"/>
            </a:ext>
          </a:extLst>
        </xdr:cNvPr>
        <xdr:cNvSpPr/>
      </xdr:nvSpPr>
      <xdr:spPr>
        <a:xfrm>
          <a:off x="11231880" y="968984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13716</xdr:rowOff>
    </xdr:from>
    <xdr:to>
      <xdr:col>71</xdr:col>
      <xdr:colOff>177800</xdr:colOff>
      <xdr:row>58</xdr:row>
      <xdr:rowOff>45720</xdr:rowOff>
    </xdr:to>
    <xdr:cxnSp macro="">
      <xdr:nvCxnSpPr>
        <xdr:cNvPr id="646" name="直線コネクタ 645">
          <a:extLst>
            <a:ext uri="{FF2B5EF4-FFF2-40B4-BE49-F238E27FC236}">
              <a16:creationId xmlns:a16="http://schemas.microsoft.com/office/drawing/2014/main" id="{F71EB21E-9659-4600-94AB-2CB0BC89B50B}"/>
            </a:ext>
          </a:extLst>
        </xdr:cNvPr>
        <xdr:cNvCxnSpPr/>
      </xdr:nvCxnSpPr>
      <xdr:spPr>
        <a:xfrm>
          <a:off x="11282680" y="9736836"/>
          <a:ext cx="78994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128795</xdr:rowOff>
    </xdr:from>
    <xdr:ext cx="405111" cy="259045"/>
    <xdr:sp macro="" textlink="">
      <xdr:nvSpPr>
        <xdr:cNvPr id="647" name="n_1aveValue【学校施設】&#10;有形固定資産減価償却率">
          <a:extLst>
            <a:ext uri="{FF2B5EF4-FFF2-40B4-BE49-F238E27FC236}">
              <a16:creationId xmlns:a16="http://schemas.microsoft.com/office/drawing/2014/main" id="{E1644E0D-F0BB-454E-823E-8054D5633F9A}"/>
            </a:ext>
          </a:extLst>
        </xdr:cNvPr>
        <xdr:cNvSpPr txBox="1"/>
      </xdr:nvSpPr>
      <xdr:spPr>
        <a:xfrm>
          <a:off x="13437244" y="10019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126509</xdr:rowOff>
    </xdr:from>
    <xdr:ext cx="405111" cy="259045"/>
    <xdr:sp macro="" textlink="">
      <xdr:nvSpPr>
        <xdr:cNvPr id="648" name="n_2aveValue【学校施設】&#10;有形固定資産減価償却率">
          <a:extLst>
            <a:ext uri="{FF2B5EF4-FFF2-40B4-BE49-F238E27FC236}">
              <a16:creationId xmlns:a16="http://schemas.microsoft.com/office/drawing/2014/main" id="{FB4F3E4D-D3A2-4BCD-871A-1808A9DC6E8D}"/>
            </a:ext>
          </a:extLst>
        </xdr:cNvPr>
        <xdr:cNvSpPr txBox="1"/>
      </xdr:nvSpPr>
      <xdr:spPr>
        <a:xfrm>
          <a:off x="12675244" y="100172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147083</xdr:rowOff>
    </xdr:from>
    <xdr:ext cx="405111" cy="259045"/>
    <xdr:sp macro="" textlink="">
      <xdr:nvSpPr>
        <xdr:cNvPr id="649" name="n_3aveValue【学校施設】&#10;有形固定資産減価償却率">
          <a:extLst>
            <a:ext uri="{FF2B5EF4-FFF2-40B4-BE49-F238E27FC236}">
              <a16:creationId xmlns:a16="http://schemas.microsoft.com/office/drawing/2014/main" id="{80DD0CDD-F755-4491-97AD-D3F205E79FF6}"/>
            </a:ext>
          </a:extLst>
        </xdr:cNvPr>
        <xdr:cNvSpPr txBox="1"/>
      </xdr:nvSpPr>
      <xdr:spPr>
        <a:xfrm>
          <a:off x="11900544" y="10037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115079</xdr:rowOff>
    </xdr:from>
    <xdr:ext cx="405111" cy="259045"/>
    <xdr:sp macro="" textlink="">
      <xdr:nvSpPr>
        <xdr:cNvPr id="650" name="n_4aveValue【学校施設】&#10;有形固定資産減価償却率">
          <a:extLst>
            <a:ext uri="{FF2B5EF4-FFF2-40B4-BE49-F238E27FC236}">
              <a16:creationId xmlns:a16="http://schemas.microsoft.com/office/drawing/2014/main" id="{DF64EC6A-9E9C-4828-9465-6FEEEC493717}"/>
            </a:ext>
          </a:extLst>
        </xdr:cNvPr>
        <xdr:cNvSpPr txBox="1"/>
      </xdr:nvSpPr>
      <xdr:spPr>
        <a:xfrm>
          <a:off x="11102984" y="100058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37609</xdr:rowOff>
    </xdr:from>
    <xdr:ext cx="405111" cy="259045"/>
    <xdr:sp macro="" textlink="">
      <xdr:nvSpPr>
        <xdr:cNvPr id="651" name="n_1mainValue【学校施設】&#10;有形固定資産減価償却率">
          <a:extLst>
            <a:ext uri="{FF2B5EF4-FFF2-40B4-BE49-F238E27FC236}">
              <a16:creationId xmlns:a16="http://schemas.microsoft.com/office/drawing/2014/main" id="{982115BF-2237-4E7F-B3EF-37A5973C18A2}"/>
            </a:ext>
          </a:extLst>
        </xdr:cNvPr>
        <xdr:cNvSpPr txBox="1"/>
      </xdr:nvSpPr>
      <xdr:spPr>
        <a:xfrm>
          <a:off x="13437244" y="95930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149623</xdr:rowOff>
    </xdr:from>
    <xdr:ext cx="405111" cy="259045"/>
    <xdr:sp macro="" textlink="">
      <xdr:nvSpPr>
        <xdr:cNvPr id="652" name="n_2mainValue【学校施設】&#10;有形固定資産減価償却率">
          <a:extLst>
            <a:ext uri="{FF2B5EF4-FFF2-40B4-BE49-F238E27FC236}">
              <a16:creationId xmlns:a16="http://schemas.microsoft.com/office/drawing/2014/main" id="{D09E879D-35FA-4CE4-96F2-D62C1902A911}"/>
            </a:ext>
          </a:extLst>
        </xdr:cNvPr>
        <xdr:cNvSpPr txBox="1"/>
      </xdr:nvSpPr>
      <xdr:spPr>
        <a:xfrm>
          <a:off x="12675244" y="9537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113047</xdr:rowOff>
    </xdr:from>
    <xdr:ext cx="405111" cy="259045"/>
    <xdr:sp macro="" textlink="">
      <xdr:nvSpPr>
        <xdr:cNvPr id="653" name="n_3mainValue【学校施設】&#10;有形固定資産減価償却率">
          <a:extLst>
            <a:ext uri="{FF2B5EF4-FFF2-40B4-BE49-F238E27FC236}">
              <a16:creationId xmlns:a16="http://schemas.microsoft.com/office/drawing/2014/main" id="{890A3AD4-F4A3-4723-952E-9E9124FDDEAD}"/>
            </a:ext>
          </a:extLst>
        </xdr:cNvPr>
        <xdr:cNvSpPr txBox="1"/>
      </xdr:nvSpPr>
      <xdr:spPr>
        <a:xfrm>
          <a:off x="11900544" y="9500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81043</xdr:rowOff>
    </xdr:from>
    <xdr:ext cx="405111" cy="259045"/>
    <xdr:sp macro="" textlink="">
      <xdr:nvSpPr>
        <xdr:cNvPr id="654" name="n_4mainValue【学校施設】&#10;有形固定資産減価償却率">
          <a:extLst>
            <a:ext uri="{FF2B5EF4-FFF2-40B4-BE49-F238E27FC236}">
              <a16:creationId xmlns:a16="http://schemas.microsoft.com/office/drawing/2014/main" id="{B5E3AF7C-D0BC-4A41-A5AA-280DC72238FE}"/>
            </a:ext>
          </a:extLst>
        </xdr:cNvPr>
        <xdr:cNvSpPr txBox="1"/>
      </xdr:nvSpPr>
      <xdr:spPr>
        <a:xfrm>
          <a:off x="11102984" y="94688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55" name="正方形/長方形 654">
          <a:extLst>
            <a:ext uri="{FF2B5EF4-FFF2-40B4-BE49-F238E27FC236}">
              <a16:creationId xmlns:a16="http://schemas.microsoft.com/office/drawing/2014/main" id="{82C2AF06-A38B-4CE9-ADC9-45D69ED59A93}"/>
            </a:ext>
          </a:extLst>
        </xdr:cNvPr>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56" name="正方形/長方形 655">
          <a:extLst>
            <a:ext uri="{FF2B5EF4-FFF2-40B4-BE49-F238E27FC236}">
              <a16:creationId xmlns:a16="http://schemas.microsoft.com/office/drawing/2014/main" id="{48908A7F-03C8-4473-AEC8-7254E6726E61}"/>
            </a:ext>
          </a:extLst>
        </xdr:cNvPr>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57" name="正方形/長方形 656">
          <a:extLst>
            <a:ext uri="{FF2B5EF4-FFF2-40B4-BE49-F238E27FC236}">
              <a16:creationId xmlns:a16="http://schemas.microsoft.com/office/drawing/2014/main" id="{61E69230-D336-4DEA-BB5F-4982BC02D7E0}"/>
            </a:ext>
          </a:extLst>
        </xdr:cNvPr>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58" name="正方形/長方形 657">
          <a:extLst>
            <a:ext uri="{FF2B5EF4-FFF2-40B4-BE49-F238E27FC236}">
              <a16:creationId xmlns:a16="http://schemas.microsoft.com/office/drawing/2014/main" id="{DE913F3F-AF44-4AF2-9A2C-0031D87C0C80}"/>
            </a:ext>
          </a:extLst>
        </xdr:cNvPr>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59" name="正方形/長方形 658">
          <a:extLst>
            <a:ext uri="{FF2B5EF4-FFF2-40B4-BE49-F238E27FC236}">
              <a16:creationId xmlns:a16="http://schemas.microsoft.com/office/drawing/2014/main" id="{7B5FDD59-2253-4A40-9C5A-FD77687C7E57}"/>
            </a:ext>
          </a:extLst>
        </xdr:cNvPr>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0" name="正方形/長方形 659">
          <a:extLst>
            <a:ext uri="{FF2B5EF4-FFF2-40B4-BE49-F238E27FC236}">
              <a16:creationId xmlns:a16="http://schemas.microsoft.com/office/drawing/2014/main" id="{A676D6ED-9E0C-4E01-BBD0-DF98F860BF90}"/>
            </a:ext>
          </a:extLst>
        </xdr:cNvPr>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1" name="正方形/長方形 660">
          <a:extLst>
            <a:ext uri="{FF2B5EF4-FFF2-40B4-BE49-F238E27FC236}">
              <a16:creationId xmlns:a16="http://schemas.microsoft.com/office/drawing/2014/main" id="{F5BE8FE9-0B9B-4F0F-9A06-3633CCC0589A}"/>
            </a:ext>
          </a:extLst>
        </xdr:cNvPr>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2" name="正方形/長方形 661">
          <a:extLst>
            <a:ext uri="{FF2B5EF4-FFF2-40B4-BE49-F238E27FC236}">
              <a16:creationId xmlns:a16="http://schemas.microsoft.com/office/drawing/2014/main" id="{67D4A7E7-40A9-4FDE-A5CD-0B574D0449DE}"/>
            </a:ext>
          </a:extLst>
        </xdr:cNvPr>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63" name="テキスト ボックス 662">
          <a:extLst>
            <a:ext uri="{FF2B5EF4-FFF2-40B4-BE49-F238E27FC236}">
              <a16:creationId xmlns:a16="http://schemas.microsoft.com/office/drawing/2014/main" id="{CA352B59-1F3C-4B35-9B4B-20570F240322}"/>
            </a:ext>
          </a:extLst>
        </xdr:cNvPr>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64" name="直線コネクタ 663">
          <a:extLst>
            <a:ext uri="{FF2B5EF4-FFF2-40B4-BE49-F238E27FC236}">
              <a16:creationId xmlns:a16="http://schemas.microsoft.com/office/drawing/2014/main" id="{01FBFA90-32A8-4961-9270-C4BBE9CFB315}"/>
            </a:ext>
          </a:extLst>
        </xdr:cNvPr>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65" name="テキスト ボックス 664">
          <a:extLst>
            <a:ext uri="{FF2B5EF4-FFF2-40B4-BE49-F238E27FC236}">
              <a16:creationId xmlns:a16="http://schemas.microsoft.com/office/drawing/2014/main" id="{1512551F-BA5E-492E-BFBB-EA15659800DC}"/>
            </a:ext>
          </a:extLst>
        </xdr:cNvPr>
        <xdr:cNvSpPr txBox="1"/>
      </xdr:nvSpPr>
      <xdr:spPr>
        <a:xfrm>
          <a:off x="1569484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666" name="直線コネクタ 665">
          <a:extLst>
            <a:ext uri="{FF2B5EF4-FFF2-40B4-BE49-F238E27FC236}">
              <a16:creationId xmlns:a16="http://schemas.microsoft.com/office/drawing/2014/main" id="{C30654EB-5537-460E-83F1-4BAD5D854CCB}"/>
            </a:ext>
          </a:extLst>
        </xdr:cNvPr>
        <xdr:cNvCxnSpPr/>
      </xdr:nvCxnSpPr>
      <xdr:spPr>
        <a:xfrm>
          <a:off x="16093440" y="1085958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67" name="テキスト ボックス 666">
          <a:extLst>
            <a:ext uri="{FF2B5EF4-FFF2-40B4-BE49-F238E27FC236}">
              <a16:creationId xmlns:a16="http://schemas.microsoft.com/office/drawing/2014/main" id="{0AA1DE21-36C6-4432-8951-10AE9E57513E}"/>
            </a:ext>
          </a:extLst>
        </xdr:cNvPr>
        <xdr:cNvSpPr txBox="1"/>
      </xdr:nvSpPr>
      <xdr:spPr>
        <a:xfrm>
          <a:off x="1569484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68" name="直線コネクタ 667">
          <a:extLst>
            <a:ext uri="{FF2B5EF4-FFF2-40B4-BE49-F238E27FC236}">
              <a16:creationId xmlns:a16="http://schemas.microsoft.com/office/drawing/2014/main" id="{ED93BA9E-A5FD-4792-A433-13340BBC27B4}"/>
            </a:ext>
          </a:extLst>
        </xdr:cNvPr>
        <xdr:cNvCxnSpPr/>
      </xdr:nvCxnSpPr>
      <xdr:spPr>
        <a:xfrm>
          <a:off x="16093440" y="1054063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69" name="テキスト ボックス 668">
          <a:extLst>
            <a:ext uri="{FF2B5EF4-FFF2-40B4-BE49-F238E27FC236}">
              <a16:creationId xmlns:a16="http://schemas.microsoft.com/office/drawing/2014/main" id="{3A8324FE-84C7-4C80-8558-54A435E94D7C}"/>
            </a:ext>
          </a:extLst>
        </xdr:cNvPr>
        <xdr:cNvSpPr txBox="1"/>
      </xdr:nvSpPr>
      <xdr:spPr>
        <a:xfrm>
          <a:off x="15694841" y="1039841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70" name="直線コネクタ 669">
          <a:extLst>
            <a:ext uri="{FF2B5EF4-FFF2-40B4-BE49-F238E27FC236}">
              <a16:creationId xmlns:a16="http://schemas.microsoft.com/office/drawing/2014/main" id="{860385AB-5F7C-42B4-B384-D5468D019912}"/>
            </a:ext>
          </a:extLst>
        </xdr:cNvPr>
        <xdr:cNvCxnSpPr/>
      </xdr:nvCxnSpPr>
      <xdr:spPr>
        <a:xfrm>
          <a:off x="16093440" y="102216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71" name="テキスト ボックス 670">
          <a:extLst>
            <a:ext uri="{FF2B5EF4-FFF2-40B4-BE49-F238E27FC236}">
              <a16:creationId xmlns:a16="http://schemas.microsoft.com/office/drawing/2014/main" id="{6A73D1BF-5511-4F1D-8336-7925CB5AB098}"/>
            </a:ext>
          </a:extLst>
        </xdr:cNvPr>
        <xdr:cNvSpPr txBox="1"/>
      </xdr:nvSpPr>
      <xdr:spPr>
        <a:xfrm>
          <a:off x="15694841" y="100794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72" name="直線コネクタ 671">
          <a:extLst>
            <a:ext uri="{FF2B5EF4-FFF2-40B4-BE49-F238E27FC236}">
              <a16:creationId xmlns:a16="http://schemas.microsoft.com/office/drawing/2014/main" id="{6DFDDA3B-6C9C-401E-B1EF-73AF744DACB3}"/>
            </a:ext>
          </a:extLst>
        </xdr:cNvPr>
        <xdr:cNvCxnSpPr/>
      </xdr:nvCxnSpPr>
      <xdr:spPr>
        <a:xfrm>
          <a:off x="16093440" y="989892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73" name="テキスト ボックス 672">
          <a:extLst>
            <a:ext uri="{FF2B5EF4-FFF2-40B4-BE49-F238E27FC236}">
              <a16:creationId xmlns:a16="http://schemas.microsoft.com/office/drawing/2014/main" id="{2FF348CF-716C-48D0-BE2B-6C020E954205}"/>
            </a:ext>
          </a:extLst>
        </xdr:cNvPr>
        <xdr:cNvSpPr txBox="1"/>
      </xdr:nvSpPr>
      <xdr:spPr>
        <a:xfrm>
          <a:off x="15694841" y="976051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74" name="直線コネクタ 673">
          <a:extLst>
            <a:ext uri="{FF2B5EF4-FFF2-40B4-BE49-F238E27FC236}">
              <a16:creationId xmlns:a16="http://schemas.microsoft.com/office/drawing/2014/main" id="{AAE708FB-5BF8-4F60-9C34-CFCB7DAF530B}"/>
            </a:ext>
          </a:extLst>
        </xdr:cNvPr>
        <xdr:cNvCxnSpPr/>
      </xdr:nvCxnSpPr>
      <xdr:spPr>
        <a:xfrm>
          <a:off x="16093440" y="957997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75" name="テキスト ボックス 674">
          <a:extLst>
            <a:ext uri="{FF2B5EF4-FFF2-40B4-BE49-F238E27FC236}">
              <a16:creationId xmlns:a16="http://schemas.microsoft.com/office/drawing/2014/main" id="{02D4D654-9F40-43D0-A010-34D1FB75AFF8}"/>
            </a:ext>
          </a:extLst>
        </xdr:cNvPr>
        <xdr:cNvSpPr txBox="1"/>
      </xdr:nvSpPr>
      <xdr:spPr>
        <a:xfrm>
          <a:off x="15694841" y="944156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76" name="直線コネクタ 675">
          <a:extLst>
            <a:ext uri="{FF2B5EF4-FFF2-40B4-BE49-F238E27FC236}">
              <a16:creationId xmlns:a16="http://schemas.microsoft.com/office/drawing/2014/main" id="{4F31E839-6062-4E67-992C-A31E0006A935}"/>
            </a:ext>
          </a:extLst>
        </xdr:cNvPr>
        <xdr:cNvCxnSpPr/>
      </xdr:nvCxnSpPr>
      <xdr:spPr>
        <a:xfrm>
          <a:off x="16093440" y="926102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677" name="テキスト ボックス 676">
          <a:extLst>
            <a:ext uri="{FF2B5EF4-FFF2-40B4-BE49-F238E27FC236}">
              <a16:creationId xmlns:a16="http://schemas.microsoft.com/office/drawing/2014/main" id="{090A9292-90C8-47A9-9DE4-EB64C51BB1A5}"/>
            </a:ext>
          </a:extLst>
        </xdr:cNvPr>
        <xdr:cNvSpPr txBox="1"/>
      </xdr:nvSpPr>
      <xdr:spPr>
        <a:xfrm>
          <a:off x="15694841" y="912260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78" name="直線コネクタ 677">
          <a:extLst>
            <a:ext uri="{FF2B5EF4-FFF2-40B4-BE49-F238E27FC236}">
              <a16:creationId xmlns:a16="http://schemas.microsoft.com/office/drawing/2014/main" id="{0AADC7A3-D2C2-4F0D-A623-D01C3391E13D}"/>
            </a:ext>
          </a:extLst>
        </xdr:cNvPr>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79" name="テキスト ボックス 678">
          <a:extLst>
            <a:ext uri="{FF2B5EF4-FFF2-40B4-BE49-F238E27FC236}">
              <a16:creationId xmlns:a16="http://schemas.microsoft.com/office/drawing/2014/main" id="{792EF522-5203-434B-A236-0709C2D7D9B2}"/>
            </a:ext>
          </a:extLst>
        </xdr:cNvPr>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0" name="【学校施設】&#10;一人当たり面積グラフ枠">
          <a:extLst>
            <a:ext uri="{FF2B5EF4-FFF2-40B4-BE49-F238E27FC236}">
              <a16:creationId xmlns:a16="http://schemas.microsoft.com/office/drawing/2014/main" id="{2A9A8B93-B0C5-42AF-BE47-00E7AEDC9984}"/>
            </a:ext>
          </a:extLst>
        </xdr:cNvPr>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55517</xdr:rowOff>
    </xdr:from>
    <xdr:to>
      <xdr:col>116</xdr:col>
      <xdr:colOff>62864</xdr:colOff>
      <xdr:row>64</xdr:row>
      <xdr:rowOff>45720</xdr:rowOff>
    </xdr:to>
    <xdr:cxnSp macro="">
      <xdr:nvCxnSpPr>
        <xdr:cNvPr id="681" name="直線コネクタ 680">
          <a:extLst>
            <a:ext uri="{FF2B5EF4-FFF2-40B4-BE49-F238E27FC236}">
              <a16:creationId xmlns:a16="http://schemas.microsoft.com/office/drawing/2014/main" id="{5F361DB0-D4D0-46F4-B4BD-D8BDB75EB3B4}"/>
            </a:ext>
          </a:extLst>
        </xdr:cNvPr>
        <xdr:cNvCxnSpPr/>
      </xdr:nvCxnSpPr>
      <xdr:spPr>
        <a:xfrm flipV="1">
          <a:off x="19509104" y="9443357"/>
          <a:ext cx="0" cy="13313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49547</xdr:rowOff>
    </xdr:from>
    <xdr:ext cx="469744" cy="259045"/>
    <xdr:sp macro="" textlink="">
      <xdr:nvSpPr>
        <xdr:cNvPr id="682" name="【学校施設】&#10;一人当たり面積最小値テキスト">
          <a:extLst>
            <a:ext uri="{FF2B5EF4-FFF2-40B4-BE49-F238E27FC236}">
              <a16:creationId xmlns:a16="http://schemas.microsoft.com/office/drawing/2014/main" id="{F8B19F7C-923A-49A8-B116-C9487B2FDA1C}"/>
            </a:ext>
          </a:extLst>
        </xdr:cNvPr>
        <xdr:cNvSpPr txBox="1"/>
      </xdr:nvSpPr>
      <xdr:spPr>
        <a:xfrm>
          <a:off x="19547840" y="10778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45720</xdr:rowOff>
    </xdr:from>
    <xdr:to>
      <xdr:col>116</xdr:col>
      <xdr:colOff>152400</xdr:colOff>
      <xdr:row>64</xdr:row>
      <xdr:rowOff>45720</xdr:rowOff>
    </xdr:to>
    <xdr:cxnSp macro="">
      <xdr:nvCxnSpPr>
        <xdr:cNvPr id="683" name="直線コネクタ 682">
          <a:extLst>
            <a:ext uri="{FF2B5EF4-FFF2-40B4-BE49-F238E27FC236}">
              <a16:creationId xmlns:a16="http://schemas.microsoft.com/office/drawing/2014/main" id="{D4707E14-4628-4326-813E-42549A0BDDBC}"/>
            </a:ext>
          </a:extLst>
        </xdr:cNvPr>
        <xdr:cNvCxnSpPr/>
      </xdr:nvCxnSpPr>
      <xdr:spPr>
        <a:xfrm>
          <a:off x="19443700" y="107746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2194</xdr:rowOff>
    </xdr:from>
    <xdr:ext cx="469744" cy="259045"/>
    <xdr:sp macro="" textlink="">
      <xdr:nvSpPr>
        <xdr:cNvPr id="684" name="【学校施設】&#10;一人当たり面積最大値テキスト">
          <a:extLst>
            <a:ext uri="{FF2B5EF4-FFF2-40B4-BE49-F238E27FC236}">
              <a16:creationId xmlns:a16="http://schemas.microsoft.com/office/drawing/2014/main" id="{DC87F9AA-1243-491A-9A36-890713AB1588}"/>
            </a:ext>
          </a:extLst>
        </xdr:cNvPr>
        <xdr:cNvSpPr txBox="1"/>
      </xdr:nvSpPr>
      <xdr:spPr>
        <a:xfrm>
          <a:off x="19547840" y="9222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55517</xdr:rowOff>
    </xdr:from>
    <xdr:to>
      <xdr:col>116</xdr:col>
      <xdr:colOff>152400</xdr:colOff>
      <xdr:row>56</xdr:row>
      <xdr:rowOff>55517</xdr:rowOff>
    </xdr:to>
    <xdr:cxnSp macro="">
      <xdr:nvCxnSpPr>
        <xdr:cNvPr id="685" name="直線コネクタ 684">
          <a:extLst>
            <a:ext uri="{FF2B5EF4-FFF2-40B4-BE49-F238E27FC236}">
              <a16:creationId xmlns:a16="http://schemas.microsoft.com/office/drawing/2014/main" id="{52F98E49-79AD-4672-B970-C735D7F6524E}"/>
            </a:ext>
          </a:extLst>
        </xdr:cNvPr>
        <xdr:cNvCxnSpPr/>
      </xdr:nvCxnSpPr>
      <xdr:spPr>
        <a:xfrm>
          <a:off x="19443700" y="944335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43923</xdr:rowOff>
    </xdr:from>
    <xdr:ext cx="469744" cy="259045"/>
    <xdr:sp macro="" textlink="">
      <xdr:nvSpPr>
        <xdr:cNvPr id="686" name="【学校施設】&#10;一人当たり面積平均値テキスト">
          <a:extLst>
            <a:ext uri="{FF2B5EF4-FFF2-40B4-BE49-F238E27FC236}">
              <a16:creationId xmlns:a16="http://schemas.microsoft.com/office/drawing/2014/main" id="{C8270DF5-ABF3-4A29-813E-45B53EBCE1F0}"/>
            </a:ext>
          </a:extLst>
        </xdr:cNvPr>
        <xdr:cNvSpPr txBox="1"/>
      </xdr:nvSpPr>
      <xdr:spPr>
        <a:xfrm>
          <a:off x="19547840" y="101023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21046</xdr:rowOff>
    </xdr:from>
    <xdr:to>
      <xdr:col>116</xdr:col>
      <xdr:colOff>114300</xdr:colOff>
      <xdr:row>61</xdr:row>
      <xdr:rowOff>122646</xdr:rowOff>
    </xdr:to>
    <xdr:sp macro="" textlink="">
      <xdr:nvSpPr>
        <xdr:cNvPr id="687" name="フローチャート: 判断 686">
          <a:extLst>
            <a:ext uri="{FF2B5EF4-FFF2-40B4-BE49-F238E27FC236}">
              <a16:creationId xmlns:a16="http://schemas.microsoft.com/office/drawing/2014/main" id="{569CCCED-CED3-48AF-AE1D-D2FCB5FC2838}"/>
            </a:ext>
          </a:extLst>
        </xdr:cNvPr>
        <xdr:cNvSpPr/>
      </xdr:nvSpPr>
      <xdr:spPr>
        <a:xfrm>
          <a:off x="19458940" y="10247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47172</xdr:rowOff>
    </xdr:from>
    <xdr:to>
      <xdr:col>112</xdr:col>
      <xdr:colOff>38100</xdr:colOff>
      <xdr:row>60</xdr:row>
      <xdr:rowOff>148772</xdr:rowOff>
    </xdr:to>
    <xdr:sp macro="" textlink="">
      <xdr:nvSpPr>
        <xdr:cNvPr id="688" name="フローチャート: 判断 687">
          <a:extLst>
            <a:ext uri="{FF2B5EF4-FFF2-40B4-BE49-F238E27FC236}">
              <a16:creationId xmlns:a16="http://schemas.microsoft.com/office/drawing/2014/main" id="{B8EFE5D3-1E06-4C5F-A757-F8FA5535C180}"/>
            </a:ext>
          </a:extLst>
        </xdr:cNvPr>
        <xdr:cNvSpPr/>
      </xdr:nvSpPr>
      <xdr:spPr>
        <a:xfrm>
          <a:off x="18735040" y="1010557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12881</xdr:rowOff>
    </xdr:from>
    <xdr:to>
      <xdr:col>107</xdr:col>
      <xdr:colOff>101600</xdr:colOff>
      <xdr:row>60</xdr:row>
      <xdr:rowOff>114481</xdr:rowOff>
    </xdr:to>
    <xdr:sp macro="" textlink="">
      <xdr:nvSpPr>
        <xdr:cNvPr id="689" name="フローチャート: 判断 688">
          <a:extLst>
            <a:ext uri="{FF2B5EF4-FFF2-40B4-BE49-F238E27FC236}">
              <a16:creationId xmlns:a16="http://schemas.microsoft.com/office/drawing/2014/main" id="{32860B95-CE19-449A-B8CF-22453CEB20D1}"/>
            </a:ext>
          </a:extLst>
        </xdr:cNvPr>
        <xdr:cNvSpPr/>
      </xdr:nvSpPr>
      <xdr:spPr>
        <a:xfrm>
          <a:off x="17937480" y="10071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9616</xdr:rowOff>
    </xdr:from>
    <xdr:to>
      <xdr:col>102</xdr:col>
      <xdr:colOff>165100</xdr:colOff>
      <xdr:row>60</xdr:row>
      <xdr:rowOff>111216</xdr:rowOff>
    </xdr:to>
    <xdr:sp macro="" textlink="">
      <xdr:nvSpPr>
        <xdr:cNvPr id="690" name="フローチャート: 判断 689">
          <a:extLst>
            <a:ext uri="{FF2B5EF4-FFF2-40B4-BE49-F238E27FC236}">
              <a16:creationId xmlns:a16="http://schemas.microsoft.com/office/drawing/2014/main" id="{41F20127-E3CE-4A26-8731-B50835CD25FE}"/>
            </a:ext>
          </a:extLst>
        </xdr:cNvPr>
        <xdr:cNvSpPr/>
      </xdr:nvSpPr>
      <xdr:spPr>
        <a:xfrm>
          <a:off x="17162780" y="10068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59</xdr:row>
      <xdr:rowOff>150041</xdr:rowOff>
    </xdr:from>
    <xdr:to>
      <xdr:col>98</xdr:col>
      <xdr:colOff>38100</xdr:colOff>
      <xdr:row>60</xdr:row>
      <xdr:rowOff>80191</xdr:rowOff>
    </xdr:to>
    <xdr:sp macro="" textlink="">
      <xdr:nvSpPr>
        <xdr:cNvPr id="691" name="フローチャート: 判断 690">
          <a:extLst>
            <a:ext uri="{FF2B5EF4-FFF2-40B4-BE49-F238E27FC236}">
              <a16:creationId xmlns:a16="http://schemas.microsoft.com/office/drawing/2014/main" id="{D6392F79-2AAC-4DBA-983D-0AAE5212140F}"/>
            </a:ext>
          </a:extLst>
        </xdr:cNvPr>
        <xdr:cNvSpPr/>
      </xdr:nvSpPr>
      <xdr:spPr>
        <a:xfrm>
          <a:off x="16388080" y="1004080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2" name="テキスト ボックス 691">
          <a:extLst>
            <a:ext uri="{FF2B5EF4-FFF2-40B4-BE49-F238E27FC236}">
              <a16:creationId xmlns:a16="http://schemas.microsoft.com/office/drawing/2014/main" id="{238FF6F1-398B-4881-B881-8872A0DE3C96}"/>
            </a:ext>
          </a:extLst>
        </xdr:cNvPr>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3" name="テキスト ボックス 692">
          <a:extLst>
            <a:ext uri="{FF2B5EF4-FFF2-40B4-BE49-F238E27FC236}">
              <a16:creationId xmlns:a16="http://schemas.microsoft.com/office/drawing/2014/main" id="{C66883C8-0FE2-4FCD-8449-FFE94561D132}"/>
            </a:ext>
          </a:extLst>
        </xdr:cNvPr>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4" name="テキスト ボックス 693">
          <a:extLst>
            <a:ext uri="{FF2B5EF4-FFF2-40B4-BE49-F238E27FC236}">
              <a16:creationId xmlns:a16="http://schemas.microsoft.com/office/drawing/2014/main" id="{A8886808-3730-45F6-AA0F-645FA2D7ADA0}"/>
            </a:ext>
          </a:extLst>
        </xdr:cNvPr>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5" name="テキスト ボックス 694">
          <a:extLst>
            <a:ext uri="{FF2B5EF4-FFF2-40B4-BE49-F238E27FC236}">
              <a16:creationId xmlns:a16="http://schemas.microsoft.com/office/drawing/2014/main" id="{884F24E0-125E-447D-94D1-EE0E80419647}"/>
            </a:ext>
          </a:extLst>
        </xdr:cNvPr>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96" name="テキスト ボックス 695">
          <a:extLst>
            <a:ext uri="{FF2B5EF4-FFF2-40B4-BE49-F238E27FC236}">
              <a16:creationId xmlns:a16="http://schemas.microsoft.com/office/drawing/2014/main" id="{7228244B-0E5C-4C43-A8D5-B3605CBA57A8}"/>
            </a:ext>
          </a:extLst>
        </xdr:cNvPr>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92891</xdr:rowOff>
    </xdr:from>
    <xdr:to>
      <xdr:col>116</xdr:col>
      <xdr:colOff>114300</xdr:colOff>
      <xdr:row>62</xdr:row>
      <xdr:rowOff>23041</xdr:rowOff>
    </xdr:to>
    <xdr:sp macro="" textlink="">
      <xdr:nvSpPr>
        <xdr:cNvPr id="697" name="楕円 696">
          <a:extLst>
            <a:ext uri="{FF2B5EF4-FFF2-40B4-BE49-F238E27FC236}">
              <a16:creationId xmlns:a16="http://schemas.microsoft.com/office/drawing/2014/main" id="{5A0953DE-45A5-4B58-A662-F8BB710471DD}"/>
            </a:ext>
          </a:extLst>
        </xdr:cNvPr>
        <xdr:cNvSpPr/>
      </xdr:nvSpPr>
      <xdr:spPr>
        <a:xfrm>
          <a:off x="19458940" y="1031893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71318</xdr:rowOff>
    </xdr:from>
    <xdr:ext cx="469744" cy="259045"/>
    <xdr:sp macro="" textlink="">
      <xdr:nvSpPr>
        <xdr:cNvPr id="698" name="【学校施設】&#10;一人当たり面積該当値テキスト">
          <a:extLst>
            <a:ext uri="{FF2B5EF4-FFF2-40B4-BE49-F238E27FC236}">
              <a16:creationId xmlns:a16="http://schemas.microsoft.com/office/drawing/2014/main" id="{26D4D765-5971-4EFE-8287-C033C575F9B1}"/>
            </a:ext>
          </a:extLst>
        </xdr:cNvPr>
        <xdr:cNvSpPr txBox="1"/>
      </xdr:nvSpPr>
      <xdr:spPr>
        <a:xfrm>
          <a:off x="19547840" y="10297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83094</xdr:rowOff>
    </xdr:from>
    <xdr:to>
      <xdr:col>112</xdr:col>
      <xdr:colOff>38100</xdr:colOff>
      <xdr:row>62</xdr:row>
      <xdr:rowOff>13244</xdr:rowOff>
    </xdr:to>
    <xdr:sp macro="" textlink="">
      <xdr:nvSpPr>
        <xdr:cNvPr id="699" name="楕円 698">
          <a:extLst>
            <a:ext uri="{FF2B5EF4-FFF2-40B4-BE49-F238E27FC236}">
              <a16:creationId xmlns:a16="http://schemas.microsoft.com/office/drawing/2014/main" id="{6DEE4A62-91CB-4186-BDA8-23EC02F22486}"/>
            </a:ext>
          </a:extLst>
        </xdr:cNvPr>
        <xdr:cNvSpPr/>
      </xdr:nvSpPr>
      <xdr:spPr>
        <a:xfrm>
          <a:off x="18735040" y="1030913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133894</xdr:rowOff>
    </xdr:from>
    <xdr:to>
      <xdr:col>116</xdr:col>
      <xdr:colOff>63500</xdr:colOff>
      <xdr:row>61</xdr:row>
      <xdr:rowOff>143691</xdr:rowOff>
    </xdr:to>
    <xdr:cxnSp macro="">
      <xdr:nvCxnSpPr>
        <xdr:cNvPr id="700" name="直線コネクタ 699">
          <a:extLst>
            <a:ext uri="{FF2B5EF4-FFF2-40B4-BE49-F238E27FC236}">
              <a16:creationId xmlns:a16="http://schemas.microsoft.com/office/drawing/2014/main" id="{B42D0CA0-399F-44F4-8F49-E7FCC5BF7457}"/>
            </a:ext>
          </a:extLst>
        </xdr:cNvPr>
        <xdr:cNvCxnSpPr/>
      </xdr:nvCxnSpPr>
      <xdr:spPr>
        <a:xfrm>
          <a:off x="18778220" y="10359934"/>
          <a:ext cx="73152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97790</xdr:rowOff>
    </xdr:from>
    <xdr:to>
      <xdr:col>107</xdr:col>
      <xdr:colOff>101600</xdr:colOff>
      <xdr:row>62</xdr:row>
      <xdr:rowOff>27940</xdr:rowOff>
    </xdr:to>
    <xdr:sp macro="" textlink="">
      <xdr:nvSpPr>
        <xdr:cNvPr id="701" name="楕円 700">
          <a:extLst>
            <a:ext uri="{FF2B5EF4-FFF2-40B4-BE49-F238E27FC236}">
              <a16:creationId xmlns:a16="http://schemas.microsoft.com/office/drawing/2014/main" id="{CE24DFA2-C6B1-4964-B78A-DD610C2203F5}"/>
            </a:ext>
          </a:extLst>
        </xdr:cNvPr>
        <xdr:cNvSpPr/>
      </xdr:nvSpPr>
      <xdr:spPr>
        <a:xfrm>
          <a:off x="17937480" y="103238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133894</xdr:rowOff>
    </xdr:from>
    <xdr:to>
      <xdr:col>111</xdr:col>
      <xdr:colOff>177800</xdr:colOff>
      <xdr:row>61</xdr:row>
      <xdr:rowOff>148590</xdr:rowOff>
    </xdr:to>
    <xdr:cxnSp macro="">
      <xdr:nvCxnSpPr>
        <xdr:cNvPr id="702" name="直線コネクタ 701">
          <a:extLst>
            <a:ext uri="{FF2B5EF4-FFF2-40B4-BE49-F238E27FC236}">
              <a16:creationId xmlns:a16="http://schemas.microsoft.com/office/drawing/2014/main" id="{41DE4A7F-7918-4B30-B9FD-6133D259C942}"/>
            </a:ext>
          </a:extLst>
        </xdr:cNvPr>
        <xdr:cNvCxnSpPr/>
      </xdr:nvCxnSpPr>
      <xdr:spPr>
        <a:xfrm flipV="1">
          <a:off x="17988280" y="10359934"/>
          <a:ext cx="78994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104322</xdr:rowOff>
    </xdr:from>
    <xdr:to>
      <xdr:col>102</xdr:col>
      <xdr:colOff>165100</xdr:colOff>
      <xdr:row>62</xdr:row>
      <xdr:rowOff>34472</xdr:rowOff>
    </xdr:to>
    <xdr:sp macro="" textlink="">
      <xdr:nvSpPr>
        <xdr:cNvPr id="703" name="楕円 702">
          <a:extLst>
            <a:ext uri="{FF2B5EF4-FFF2-40B4-BE49-F238E27FC236}">
              <a16:creationId xmlns:a16="http://schemas.microsoft.com/office/drawing/2014/main" id="{273079AC-7D63-478D-AE7B-51F7E934E57E}"/>
            </a:ext>
          </a:extLst>
        </xdr:cNvPr>
        <xdr:cNvSpPr/>
      </xdr:nvSpPr>
      <xdr:spPr>
        <a:xfrm>
          <a:off x="17162780" y="1033036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148590</xdr:rowOff>
    </xdr:from>
    <xdr:to>
      <xdr:col>107</xdr:col>
      <xdr:colOff>50800</xdr:colOff>
      <xdr:row>61</xdr:row>
      <xdr:rowOff>155122</xdr:rowOff>
    </xdr:to>
    <xdr:cxnSp macro="">
      <xdr:nvCxnSpPr>
        <xdr:cNvPr id="704" name="直線コネクタ 703">
          <a:extLst>
            <a:ext uri="{FF2B5EF4-FFF2-40B4-BE49-F238E27FC236}">
              <a16:creationId xmlns:a16="http://schemas.microsoft.com/office/drawing/2014/main" id="{C5932162-AEAF-4A17-9832-E15471E3BC25}"/>
            </a:ext>
          </a:extLst>
        </xdr:cNvPr>
        <xdr:cNvCxnSpPr/>
      </xdr:nvCxnSpPr>
      <xdr:spPr>
        <a:xfrm flipV="1">
          <a:off x="17213580" y="10374630"/>
          <a:ext cx="7747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92891</xdr:rowOff>
    </xdr:from>
    <xdr:to>
      <xdr:col>98</xdr:col>
      <xdr:colOff>38100</xdr:colOff>
      <xdr:row>62</xdr:row>
      <xdr:rowOff>23041</xdr:rowOff>
    </xdr:to>
    <xdr:sp macro="" textlink="">
      <xdr:nvSpPr>
        <xdr:cNvPr id="705" name="楕円 704">
          <a:extLst>
            <a:ext uri="{FF2B5EF4-FFF2-40B4-BE49-F238E27FC236}">
              <a16:creationId xmlns:a16="http://schemas.microsoft.com/office/drawing/2014/main" id="{AE6ACDB9-8786-43BC-A6FA-D0A40F0513B9}"/>
            </a:ext>
          </a:extLst>
        </xdr:cNvPr>
        <xdr:cNvSpPr/>
      </xdr:nvSpPr>
      <xdr:spPr>
        <a:xfrm>
          <a:off x="16388080" y="1031893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143691</xdr:rowOff>
    </xdr:from>
    <xdr:to>
      <xdr:col>102</xdr:col>
      <xdr:colOff>114300</xdr:colOff>
      <xdr:row>61</xdr:row>
      <xdr:rowOff>155122</xdr:rowOff>
    </xdr:to>
    <xdr:cxnSp macro="">
      <xdr:nvCxnSpPr>
        <xdr:cNvPr id="706" name="直線コネクタ 705">
          <a:extLst>
            <a:ext uri="{FF2B5EF4-FFF2-40B4-BE49-F238E27FC236}">
              <a16:creationId xmlns:a16="http://schemas.microsoft.com/office/drawing/2014/main" id="{2FED4DE7-22A1-4654-9B1B-8F603D0F591F}"/>
            </a:ext>
          </a:extLst>
        </xdr:cNvPr>
        <xdr:cNvCxnSpPr/>
      </xdr:nvCxnSpPr>
      <xdr:spPr>
        <a:xfrm>
          <a:off x="16431260" y="10369731"/>
          <a:ext cx="78232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58</xdr:row>
      <xdr:rowOff>165299</xdr:rowOff>
    </xdr:from>
    <xdr:ext cx="469744" cy="259045"/>
    <xdr:sp macro="" textlink="">
      <xdr:nvSpPr>
        <xdr:cNvPr id="707" name="n_1aveValue【学校施設】&#10;一人当たり面積">
          <a:extLst>
            <a:ext uri="{FF2B5EF4-FFF2-40B4-BE49-F238E27FC236}">
              <a16:creationId xmlns:a16="http://schemas.microsoft.com/office/drawing/2014/main" id="{492EE7E5-ABB8-46EA-9247-A88B5413CB49}"/>
            </a:ext>
          </a:extLst>
        </xdr:cNvPr>
        <xdr:cNvSpPr txBox="1"/>
      </xdr:nvSpPr>
      <xdr:spPr>
        <a:xfrm>
          <a:off x="18561127" y="9888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131008</xdr:rowOff>
    </xdr:from>
    <xdr:ext cx="469744" cy="259045"/>
    <xdr:sp macro="" textlink="">
      <xdr:nvSpPr>
        <xdr:cNvPr id="708" name="n_2aveValue【学校施設】&#10;一人当たり面積">
          <a:extLst>
            <a:ext uri="{FF2B5EF4-FFF2-40B4-BE49-F238E27FC236}">
              <a16:creationId xmlns:a16="http://schemas.microsoft.com/office/drawing/2014/main" id="{CBB7995D-FCED-4F88-B042-33A08E4A385C}"/>
            </a:ext>
          </a:extLst>
        </xdr:cNvPr>
        <xdr:cNvSpPr txBox="1"/>
      </xdr:nvSpPr>
      <xdr:spPr>
        <a:xfrm>
          <a:off x="17776267" y="9854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127743</xdr:rowOff>
    </xdr:from>
    <xdr:ext cx="469744" cy="259045"/>
    <xdr:sp macro="" textlink="">
      <xdr:nvSpPr>
        <xdr:cNvPr id="709" name="n_3aveValue【学校施設】&#10;一人当たり面積">
          <a:extLst>
            <a:ext uri="{FF2B5EF4-FFF2-40B4-BE49-F238E27FC236}">
              <a16:creationId xmlns:a16="http://schemas.microsoft.com/office/drawing/2014/main" id="{1C210605-4FDB-419F-BE05-EF0A5F5256B1}"/>
            </a:ext>
          </a:extLst>
        </xdr:cNvPr>
        <xdr:cNvSpPr txBox="1"/>
      </xdr:nvSpPr>
      <xdr:spPr>
        <a:xfrm>
          <a:off x="17001567" y="9850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58</xdr:row>
      <xdr:rowOff>96718</xdr:rowOff>
    </xdr:from>
    <xdr:ext cx="469744" cy="259045"/>
    <xdr:sp macro="" textlink="">
      <xdr:nvSpPr>
        <xdr:cNvPr id="710" name="n_4aveValue【学校施設】&#10;一人当たり面積">
          <a:extLst>
            <a:ext uri="{FF2B5EF4-FFF2-40B4-BE49-F238E27FC236}">
              <a16:creationId xmlns:a16="http://schemas.microsoft.com/office/drawing/2014/main" id="{56FCC98B-AF16-4902-81A1-C4E1BB56710A}"/>
            </a:ext>
          </a:extLst>
        </xdr:cNvPr>
        <xdr:cNvSpPr txBox="1"/>
      </xdr:nvSpPr>
      <xdr:spPr>
        <a:xfrm>
          <a:off x="16226867" y="9819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4371</xdr:rowOff>
    </xdr:from>
    <xdr:ext cx="469744" cy="259045"/>
    <xdr:sp macro="" textlink="">
      <xdr:nvSpPr>
        <xdr:cNvPr id="711" name="n_1mainValue【学校施設】&#10;一人当たり面積">
          <a:extLst>
            <a:ext uri="{FF2B5EF4-FFF2-40B4-BE49-F238E27FC236}">
              <a16:creationId xmlns:a16="http://schemas.microsoft.com/office/drawing/2014/main" id="{35AF1948-3E3F-482C-864F-82A12D150ACD}"/>
            </a:ext>
          </a:extLst>
        </xdr:cNvPr>
        <xdr:cNvSpPr txBox="1"/>
      </xdr:nvSpPr>
      <xdr:spPr>
        <a:xfrm>
          <a:off x="18561127" y="10398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19067</xdr:rowOff>
    </xdr:from>
    <xdr:ext cx="469744" cy="259045"/>
    <xdr:sp macro="" textlink="">
      <xdr:nvSpPr>
        <xdr:cNvPr id="712" name="n_2mainValue【学校施設】&#10;一人当たり面積">
          <a:extLst>
            <a:ext uri="{FF2B5EF4-FFF2-40B4-BE49-F238E27FC236}">
              <a16:creationId xmlns:a16="http://schemas.microsoft.com/office/drawing/2014/main" id="{BE83909E-794C-499E-A55A-BEB7F343024A}"/>
            </a:ext>
          </a:extLst>
        </xdr:cNvPr>
        <xdr:cNvSpPr txBox="1"/>
      </xdr:nvSpPr>
      <xdr:spPr>
        <a:xfrm>
          <a:off x="17776267" y="10412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25599</xdr:rowOff>
    </xdr:from>
    <xdr:ext cx="469744" cy="259045"/>
    <xdr:sp macro="" textlink="">
      <xdr:nvSpPr>
        <xdr:cNvPr id="713" name="n_3mainValue【学校施設】&#10;一人当たり面積">
          <a:extLst>
            <a:ext uri="{FF2B5EF4-FFF2-40B4-BE49-F238E27FC236}">
              <a16:creationId xmlns:a16="http://schemas.microsoft.com/office/drawing/2014/main" id="{417BDB8D-8B75-492C-ADE2-17633096638E}"/>
            </a:ext>
          </a:extLst>
        </xdr:cNvPr>
        <xdr:cNvSpPr txBox="1"/>
      </xdr:nvSpPr>
      <xdr:spPr>
        <a:xfrm>
          <a:off x="17001567" y="10419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14168</xdr:rowOff>
    </xdr:from>
    <xdr:ext cx="469744" cy="259045"/>
    <xdr:sp macro="" textlink="">
      <xdr:nvSpPr>
        <xdr:cNvPr id="714" name="n_4mainValue【学校施設】&#10;一人当たり面積">
          <a:extLst>
            <a:ext uri="{FF2B5EF4-FFF2-40B4-BE49-F238E27FC236}">
              <a16:creationId xmlns:a16="http://schemas.microsoft.com/office/drawing/2014/main" id="{8F82FAC6-9F34-4DD4-8AA9-F8C92883A030}"/>
            </a:ext>
          </a:extLst>
        </xdr:cNvPr>
        <xdr:cNvSpPr txBox="1"/>
      </xdr:nvSpPr>
      <xdr:spPr>
        <a:xfrm>
          <a:off x="16226867" y="10407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5" name="正方形/長方形 714">
          <a:extLst>
            <a:ext uri="{FF2B5EF4-FFF2-40B4-BE49-F238E27FC236}">
              <a16:creationId xmlns:a16="http://schemas.microsoft.com/office/drawing/2014/main" id="{9148A031-5399-4CBB-99A3-3A597FC0B0C2}"/>
            </a:ext>
          </a:extLst>
        </xdr:cNvPr>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16" name="正方形/長方形 715">
          <a:extLst>
            <a:ext uri="{FF2B5EF4-FFF2-40B4-BE49-F238E27FC236}">
              <a16:creationId xmlns:a16="http://schemas.microsoft.com/office/drawing/2014/main" id="{2E353F9D-3911-499E-B723-A479F83BA7B3}"/>
            </a:ext>
          </a:extLst>
        </xdr:cNvPr>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17" name="正方形/長方形 716">
          <a:extLst>
            <a:ext uri="{FF2B5EF4-FFF2-40B4-BE49-F238E27FC236}">
              <a16:creationId xmlns:a16="http://schemas.microsoft.com/office/drawing/2014/main" id="{E7E7C80B-1239-4E39-9751-B9B71920444C}"/>
            </a:ext>
          </a:extLst>
        </xdr:cNvPr>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18" name="正方形/長方形 717">
          <a:extLst>
            <a:ext uri="{FF2B5EF4-FFF2-40B4-BE49-F238E27FC236}">
              <a16:creationId xmlns:a16="http://schemas.microsoft.com/office/drawing/2014/main" id="{E32D9BE5-D95C-414E-9C0E-C3ED102450F5}"/>
            </a:ext>
          </a:extLst>
        </xdr:cNvPr>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19" name="正方形/長方形 718">
          <a:extLst>
            <a:ext uri="{FF2B5EF4-FFF2-40B4-BE49-F238E27FC236}">
              <a16:creationId xmlns:a16="http://schemas.microsoft.com/office/drawing/2014/main" id="{252BDF52-DA63-4A2A-8C1B-2B96F232FB5B}"/>
            </a:ext>
          </a:extLst>
        </xdr:cNvPr>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0" name="正方形/長方形 719">
          <a:extLst>
            <a:ext uri="{FF2B5EF4-FFF2-40B4-BE49-F238E27FC236}">
              <a16:creationId xmlns:a16="http://schemas.microsoft.com/office/drawing/2014/main" id="{F84E9D07-9D14-4BB0-ABA3-C20A6A571991}"/>
            </a:ext>
          </a:extLst>
        </xdr:cNvPr>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1" name="正方形/長方形 720">
          <a:extLst>
            <a:ext uri="{FF2B5EF4-FFF2-40B4-BE49-F238E27FC236}">
              <a16:creationId xmlns:a16="http://schemas.microsoft.com/office/drawing/2014/main" id="{04CBBC5B-FECD-40EF-9D36-B45BBE8B29AF}"/>
            </a:ext>
          </a:extLst>
        </xdr:cNvPr>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2" name="正方形/長方形 721">
          <a:extLst>
            <a:ext uri="{FF2B5EF4-FFF2-40B4-BE49-F238E27FC236}">
              <a16:creationId xmlns:a16="http://schemas.microsoft.com/office/drawing/2014/main" id="{3E9E8B4B-06C9-4EB3-A576-CDCA69A61187}"/>
            </a:ext>
          </a:extLst>
        </xdr:cNvPr>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3" name="テキスト ボックス 722">
          <a:extLst>
            <a:ext uri="{FF2B5EF4-FFF2-40B4-BE49-F238E27FC236}">
              <a16:creationId xmlns:a16="http://schemas.microsoft.com/office/drawing/2014/main" id="{78D1860E-F7D4-48A2-BC33-E54F89B67AC4}"/>
            </a:ext>
          </a:extLst>
        </xdr:cNvPr>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4" name="直線コネクタ 723">
          <a:extLst>
            <a:ext uri="{FF2B5EF4-FFF2-40B4-BE49-F238E27FC236}">
              <a16:creationId xmlns:a16="http://schemas.microsoft.com/office/drawing/2014/main" id="{CF9508CD-0086-4D79-9B07-EF4D2D082153}"/>
            </a:ext>
          </a:extLst>
        </xdr:cNvPr>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25" name="テキスト ボックス 724">
          <a:extLst>
            <a:ext uri="{FF2B5EF4-FFF2-40B4-BE49-F238E27FC236}">
              <a16:creationId xmlns:a16="http://schemas.microsoft.com/office/drawing/2014/main" id="{78FD49FD-9BB3-493B-8AE0-2C8CA61C6A7A}"/>
            </a:ext>
          </a:extLst>
        </xdr:cNvPr>
        <xdr:cNvSpPr txBox="1"/>
      </xdr:nvSpPr>
      <xdr:spPr>
        <a:xfrm>
          <a:off x="1056150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26" name="直線コネクタ 725">
          <a:extLst>
            <a:ext uri="{FF2B5EF4-FFF2-40B4-BE49-F238E27FC236}">
              <a16:creationId xmlns:a16="http://schemas.microsoft.com/office/drawing/2014/main" id="{D1080308-680E-4771-95D2-D0355910B8AD}"/>
            </a:ext>
          </a:extLst>
        </xdr:cNvPr>
        <xdr:cNvCxnSpPr/>
      </xdr:nvCxnSpPr>
      <xdr:spPr>
        <a:xfrm>
          <a:off x="10960100" y="145313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27" name="テキスト ボックス 726">
          <a:extLst>
            <a:ext uri="{FF2B5EF4-FFF2-40B4-BE49-F238E27FC236}">
              <a16:creationId xmlns:a16="http://schemas.microsoft.com/office/drawing/2014/main" id="{B8FB6D32-9034-4A21-B199-13845F7490E8}"/>
            </a:ext>
          </a:extLst>
        </xdr:cNvPr>
        <xdr:cNvSpPr txBox="1"/>
      </xdr:nvSpPr>
      <xdr:spPr>
        <a:xfrm>
          <a:off x="1056150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28" name="直線コネクタ 727">
          <a:extLst>
            <a:ext uri="{FF2B5EF4-FFF2-40B4-BE49-F238E27FC236}">
              <a16:creationId xmlns:a16="http://schemas.microsoft.com/office/drawing/2014/main" id="{C1E3195D-43CB-4160-9AEF-F2913018D7ED}"/>
            </a:ext>
          </a:extLst>
        </xdr:cNvPr>
        <xdr:cNvCxnSpPr/>
      </xdr:nvCxnSpPr>
      <xdr:spPr>
        <a:xfrm>
          <a:off x="10960100" y="141579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29" name="テキスト ボックス 728">
          <a:extLst>
            <a:ext uri="{FF2B5EF4-FFF2-40B4-BE49-F238E27FC236}">
              <a16:creationId xmlns:a16="http://schemas.microsoft.com/office/drawing/2014/main" id="{1727BD49-9585-42E6-B6E1-0995D2944A67}"/>
            </a:ext>
          </a:extLst>
        </xdr:cNvPr>
        <xdr:cNvSpPr txBox="1"/>
      </xdr:nvSpPr>
      <xdr:spPr>
        <a:xfrm>
          <a:off x="1060276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30" name="直線コネクタ 729">
          <a:extLst>
            <a:ext uri="{FF2B5EF4-FFF2-40B4-BE49-F238E27FC236}">
              <a16:creationId xmlns:a16="http://schemas.microsoft.com/office/drawing/2014/main" id="{FC9FE9DD-0DEF-4E60-B62B-DE8C315F8504}"/>
            </a:ext>
          </a:extLst>
        </xdr:cNvPr>
        <xdr:cNvCxnSpPr/>
      </xdr:nvCxnSpPr>
      <xdr:spPr>
        <a:xfrm>
          <a:off x="10960100" y="137845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31" name="テキスト ボックス 730">
          <a:extLst>
            <a:ext uri="{FF2B5EF4-FFF2-40B4-BE49-F238E27FC236}">
              <a16:creationId xmlns:a16="http://schemas.microsoft.com/office/drawing/2014/main" id="{AD70DEC4-3BF6-4CCD-920A-DDE1C323F2F3}"/>
            </a:ext>
          </a:extLst>
        </xdr:cNvPr>
        <xdr:cNvSpPr txBox="1"/>
      </xdr:nvSpPr>
      <xdr:spPr>
        <a:xfrm>
          <a:off x="1060276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32" name="直線コネクタ 731">
          <a:extLst>
            <a:ext uri="{FF2B5EF4-FFF2-40B4-BE49-F238E27FC236}">
              <a16:creationId xmlns:a16="http://schemas.microsoft.com/office/drawing/2014/main" id="{1EE7FBC2-76AF-4B1F-9717-F8E61A1A8B07}"/>
            </a:ext>
          </a:extLst>
        </xdr:cNvPr>
        <xdr:cNvCxnSpPr/>
      </xdr:nvCxnSpPr>
      <xdr:spPr>
        <a:xfrm>
          <a:off x="10960100" y="134112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33" name="テキスト ボックス 732">
          <a:extLst>
            <a:ext uri="{FF2B5EF4-FFF2-40B4-BE49-F238E27FC236}">
              <a16:creationId xmlns:a16="http://schemas.microsoft.com/office/drawing/2014/main" id="{8B5C43B6-1981-4597-A60B-EF39700F0860}"/>
            </a:ext>
          </a:extLst>
        </xdr:cNvPr>
        <xdr:cNvSpPr txBox="1"/>
      </xdr:nvSpPr>
      <xdr:spPr>
        <a:xfrm>
          <a:off x="1060276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34" name="直線コネクタ 733">
          <a:extLst>
            <a:ext uri="{FF2B5EF4-FFF2-40B4-BE49-F238E27FC236}">
              <a16:creationId xmlns:a16="http://schemas.microsoft.com/office/drawing/2014/main" id="{C0370CF1-4152-4223-BB5F-F0F1D7A4CCAB}"/>
            </a:ext>
          </a:extLst>
        </xdr:cNvPr>
        <xdr:cNvCxnSpPr/>
      </xdr:nvCxnSpPr>
      <xdr:spPr>
        <a:xfrm>
          <a:off x="10960100" y="130416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35" name="テキスト ボックス 734">
          <a:extLst>
            <a:ext uri="{FF2B5EF4-FFF2-40B4-BE49-F238E27FC236}">
              <a16:creationId xmlns:a16="http://schemas.microsoft.com/office/drawing/2014/main" id="{4B754699-685B-4645-A4E2-A950FD67702E}"/>
            </a:ext>
          </a:extLst>
        </xdr:cNvPr>
        <xdr:cNvSpPr txBox="1"/>
      </xdr:nvSpPr>
      <xdr:spPr>
        <a:xfrm>
          <a:off x="10602761" y="129032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36" name="直線コネクタ 735">
          <a:extLst>
            <a:ext uri="{FF2B5EF4-FFF2-40B4-BE49-F238E27FC236}">
              <a16:creationId xmlns:a16="http://schemas.microsoft.com/office/drawing/2014/main" id="{C9FC2963-077F-4D9C-B1BF-6BE8F46C501E}"/>
            </a:ext>
          </a:extLst>
        </xdr:cNvPr>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37" name="テキスト ボックス 736">
          <a:extLst>
            <a:ext uri="{FF2B5EF4-FFF2-40B4-BE49-F238E27FC236}">
              <a16:creationId xmlns:a16="http://schemas.microsoft.com/office/drawing/2014/main" id="{C8F5CF04-70A1-4DB7-BDD8-B775F81C0482}"/>
            </a:ext>
          </a:extLst>
        </xdr:cNvPr>
        <xdr:cNvSpPr txBox="1"/>
      </xdr:nvSpPr>
      <xdr:spPr>
        <a:xfrm>
          <a:off x="10666881" y="1252983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38" name="【児童館】&#10;有形固定資産減価償却率グラフ枠">
          <a:extLst>
            <a:ext uri="{FF2B5EF4-FFF2-40B4-BE49-F238E27FC236}">
              <a16:creationId xmlns:a16="http://schemas.microsoft.com/office/drawing/2014/main" id="{9DBC729D-2CF9-49A7-BE9F-4B97F94B2E96}"/>
            </a:ext>
          </a:extLst>
        </xdr:cNvPr>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53339</xdr:rowOff>
    </xdr:from>
    <xdr:to>
      <xdr:col>85</xdr:col>
      <xdr:colOff>126364</xdr:colOff>
      <xdr:row>86</xdr:row>
      <xdr:rowOff>114300</xdr:rowOff>
    </xdr:to>
    <xdr:cxnSp macro="">
      <xdr:nvCxnSpPr>
        <xdr:cNvPr id="739" name="直線コネクタ 738">
          <a:extLst>
            <a:ext uri="{FF2B5EF4-FFF2-40B4-BE49-F238E27FC236}">
              <a16:creationId xmlns:a16="http://schemas.microsoft.com/office/drawing/2014/main" id="{217B08AA-2E10-4A71-84A8-0384A1FAFECA}"/>
            </a:ext>
          </a:extLst>
        </xdr:cNvPr>
        <xdr:cNvCxnSpPr/>
      </xdr:nvCxnSpPr>
      <xdr:spPr>
        <a:xfrm flipV="1">
          <a:off x="14375764" y="12961619"/>
          <a:ext cx="0" cy="1569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740" name="【児童館】&#10;有形固定資産減価償却率最小値テキスト">
          <a:extLst>
            <a:ext uri="{FF2B5EF4-FFF2-40B4-BE49-F238E27FC236}">
              <a16:creationId xmlns:a16="http://schemas.microsoft.com/office/drawing/2014/main" id="{F5B090C8-35C7-4997-9FAB-7BC1353A65CD}"/>
            </a:ext>
          </a:extLst>
        </xdr:cNvPr>
        <xdr:cNvSpPr txBox="1"/>
      </xdr:nvSpPr>
      <xdr:spPr>
        <a:xfrm>
          <a:off x="14414500" y="14535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741" name="直線コネクタ 740">
          <a:extLst>
            <a:ext uri="{FF2B5EF4-FFF2-40B4-BE49-F238E27FC236}">
              <a16:creationId xmlns:a16="http://schemas.microsoft.com/office/drawing/2014/main" id="{EA7594A3-C9E5-4984-B5BE-4E36DDF615C2}"/>
            </a:ext>
          </a:extLst>
        </xdr:cNvPr>
        <xdr:cNvCxnSpPr/>
      </xdr:nvCxnSpPr>
      <xdr:spPr>
        <a:xfrm>
          <a:off x="14287500" y="145313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16</xdr:rowOff>
    </xdr:from>
    <xdr:ext cx="405111" cy="259045"/>
    <xdr:sp macro="" textlink="">
      <xdr:nvSpPr>
        <xdr:cNvPr id="742" name="【児童館】&#10;有形固定資産減価償却率最大値テキスト">
          <a:extLst>
            <a:ext uri="{FF2B5EF4-FFF2-40B4-BE49-F238E27FC236}">
              <a16:creationId xmlns:a16="http://schemas.microsoft.com/office/drawing/2014/main" id="{1A638B5B-1BFA-4546-8423-5E4039295EB5}"/>
            </a:ext>
          </a:extLst>
        </xdr:cNvPr>
        <xdr:cNvSpPr txBox="1"/>
      </xdr:nvSpPr>
      <xdr:spPr>
        <a:xfrm>
          <a:off x="14414500" y="127406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53339</xdr:rowOff>
    </xdr:from>
    <xdr:to>
      <xdr:col>86</xdr:col>
      <xdr:colOff>25400</xdr:colOff>
      <xdr:row>77</xdr:row>
      <xdr:rowOff>53339</xdr:rowOff>
    </xdr:to>
    <xdr:cxnSp macro="">
      <xdr:nvCxnSpPr>
        <xdr:cNvPr id="743" name="直線コネクタ 742">
          <a:extLst>
            <a:ext uri="{FF2B5EF4-FFF2-40B4-BE49-F238E27FC236}">
              <a16:creationId xmlns:a16="http://schemas.microsoft.com/office/drawing/2014/main" id="{BA74DEFC-3FF8-4026-98A1-5B256E988617}"/>
            </a:ext>
          </a:extLst>
        </xdr:cNvPr>
        <xdr:cNvCxnSpPr/>
      </xdr:nvCxnSpPr>
      <xdr:spPr>
        <a:xfrm>
          <a:off x="14287500" y="1296161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111141</xdr:rowOff>
    </xdr:from>
    <xdr:ext cx="405111" cy="259045"/>
    <xdr:sp macro="" textlink="">
      <xdr:nvSpPr>
        <xdr:cNvPr id="744" name="【児童館】&#10;有形固定資産減価償却率平均値テキスト">
          <a:extLst>
            <a:ext uri="{FF2B5EF4-FFF2-40B4-BE49-F238E27FC236}">
              <a16:creationId xmlns:a16="http://schemas.microsoft.com/office/drawing/2014/main" id="{28DF32D0-508B-4D8A-A705-646ED4D46562}"/>
            </a:ext>
          </a:extLst>
        </xdr:cNvPr>
        <xdr:cNvSpPr txBox="1"/>
      </xdr:nvSpPr>
      <xdr:spPr>
        <a:xfrm>
          <a:off x="14414500" y="135223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88264</xdr:rowOff>
    </xdr:from>
    <xdr:to>
      <xdr:col>85</xdr:col>
      <xdr:colOff>177800</xdr:colOff>
      <xdr:row>82</xdr:row>
      <xdr:rowOff>18414</xdr:rowOff>
    </xdr:to>
    <xdr:sp macro="" textlink="">
      <xdr:nvSpPr>
        <xdr:cNvPr id="745" name="フローチャート: 判断 744">
          <a:extLst>
            <a:ext uri="{FF2B5EF4-FFF2-40B4-BE49-F238E27FC236}">
              <a16:creationId xmlns:a16="http://schemas.microsoft.com/office/drawing/2014/main" id="{620139AA-EF7B-41D2-8374-7D4AC58CC2B9}"/>
            </a:ext>
          </a:extLst>
        </xdr:cNvPr>
        <xdr:cNvSpPr/>
      </xdr:nvSpPr>
      <xdr:spPr>
        <a:xfrm>
          <a:off x="14325600" y="13667104"/>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114936</xdr:rowOff>
    </xdr:from>
    <xdr:to>
      <xdr:col>81</xdr:col>
      <xdr:colOff>101600</xdr:colOff>
      <xdr:row>82</xdr:row>
      <xdr:rowOff>45086</xdr:rowOff>
    </xdr:to>
    <xdr:sp macro="" textlink="">
      <xdr:nvSpPr>
        <xdr:cNvPr id="746" name="フローチャート: 判断 745">
          <a:extLst>
            <a:ext uri="{FF2B5EF4-FFF2-40B4-BE49-F238E27FC236}">
              <a16:creationId xmlns:a16="http://schemas.microsoft.com/office/drawing/2014/main" id="{91781EB2-ED65-4529-BF20-102B76AA1BBE}"/>
            </a:ext>
          </a:extLst>
        </xdr:cNvPr>
        <xdr:cNvSpPr/>
      </xdr:nvSpPr>
      <xdr:spPr>
        <a:xfrm>
          <a:off x="13578840" y="1369377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95886</xdr:rowOff>
    </xdr:from>
    <xdr:to>
      <xdr:col>76</xdr:col>
      <xdr:colOff>165100</xdr:colOff>
      <xdr:row>82</xdr:row>
      <xdr:rowOff>26036</xdr:rowOff>
    </xdr:to>
    <xdr:sp macro="" textlink="">
      <xdr:nvSpPr>
        <xdr:cNvPr id="747" name="フローチャート: 判断 746">
          <a:extLst>
            <a:ext uri="{FF2B5EF4-FFF2-40B4-BE49-F238E27FC236}">
              <a16:creationId xmlns:a16="http://schemas.microsoft.com/office/drawing/2014/main" id="{CC972D88-CB05-430E-A5D5-378807082B3C}"/>
            </a:ext>
          </a:extLst>
        </xdr:cNvPr>
        <xdr:cNvSpPr/>
      </xdr:nvSpPr>
      <xdr:spPr>
        <a:xfrm>
          <a:off x="12804140" y="1367472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90170</xdr:rowOff>
    </xdr:from>
    <xdr:to>
      <xdr:col>72</xdr:col>
      <xdr:colOff>38100</xdr:colOff>
      <xdr:row>82</xdr:row>
      <xdr:rowOff>20320</xdr:rowOff>
    </xdr:to>
    <xdr:sp macro="" textlink="">
      <xdr:nvSpPr>
        <xdr:cNvPr id="748" name="フローチャート: 判断 747">
          <a:extLst>
            <a:ext uri="{FF2B5EF4-FFF2-40B4-BE49-F238E27FC236}">
              <a16:creationId xmlns:a16="http://schemas.microsoft.com/office/drawing/2014/main" id="{81A1B08F-DC55-48D8-8E0F-6CF8B472890A}"/>
            </a:ext>
          </a:extLst>
        </xdr:cNvPr>
        <xdr:cNvSpPr/>
      </xdr:nvSpPr>
      <xdr:spPr>
        <a:xfrm>
          <a:off x="12029440" y="1366901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6350</xdr:rowOff>
    </xdr:from>
    <xdr:to>
      <xdr:col>67</xdr:col>
      <xdr:colOff>101600</xdr:colOff>
      <xdr:row>81</xdr:row>
      <xdr:rowOff>107950</xdr:rowOff>
    </xdr:to>
    <xdr:sp macro="" textlink="">
      <xdr:nvSpPr>
        <xdr:cNvPr id="749" name="フローチャート: 判断 748">
          <a:extLst>
            <a:ext uri="{FF2B5EF4-FFF2-40B4-BE49-F238E27FC236}">
              <a16:creationId xmlns:a16="http://schemas.microsoft.com/office/drawing/2014/main" id="{EA623C2F-E776-4943-8921-174E57557F05}"/>
            </a:ext>
          </a:extLst>
        </xdr:cNvPr>
        <xdr:cNvSpPr/>
      </xdr:nvSpPr>
      <xdr:spPr>
        <a:xfrm>
          <a:off x="11231880" y="13585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0" name="テキスト ボックス 749">
          <a:extLst>
            <a:ext uri="{FF2B5EF4-FFF2-40B4-BE49-F238E27FC236}">
              <a16:creationId xmlns:a16="http://schemas.microsoft.com/office/drawing/2014/main" id="{9BAE378D-EC94-47F3-BCA9-DB3D7CC71241}"/>
            </a:ext>
          </a:extLst>
        </xdr:cNvPr>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1" name="テキスト ボックス 750">
          <a:extLst>
            <a:ext uri="{FF2B5EF4-FFF2-40B4-BE49-F238E27FC236}">
              <a16:creationId xmlns:a16="http://schemas.microsoft.com/office/drawing/2014/main" id="{5431E3D5-4A0E-4554-AA22-5D98D61E1D56}"/>
            </a:ext>
          </a:extLst>
        </xdr:cNvPr>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2" name="テキスト ボックス 751">
          <a:extLst>
            <a:ext uri="{FF2B5EF4-FFF2-40B4-BE49-F238E27FC236}">
              <a16:creationId xmlns:a16="http://schemas.microsoft.com/office/drawing/2014/main" id="{EE932489-67DF-48E5-B2A2-44A972660160}"/>
            </a:ext>
          </a:extLst>
        </xdr:cNvPr>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3" name="テキスト ボックス 752">
          <a:extLst>
            <a:ext uri="{FF2B5EF4-FFF2-40B4-BE49-F238E27FC236}">
              <a16:creationId xmlns:a16="http://schemas.microsoft.com/office/drawing/2014/main" id="{89D91699-343A-4346-8564-292E31A05907}"/>
            </a:ext>
          </a:extLst>
        </xdr:cNvPr>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4" name="テキスト ボックス 753">
          <a:extLst>
            <a:ext uri="{FF2B5EF4-FFF2-40B4-BE49-F238E27FC236}">
              <a16:creationId xmlns:a16="http://schemas.microsoft.com/office/drawing/2014/main" id="{C4A7DB4F-CD4F-47E7-AEE4-B01F3E039995}"/>
            </a:ext>
          </a:extLst>
        </xdr:cNvPr>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86</xdr:row>
      <xdr:rowOff>63500</xdr:rowOff>
    </xdr:from>
    <xdr:to>
      <xdr:col>85</xdr:col>
      <xdr:colOff>177800</xdr:colOff>
      <xdr:row>86</xdr:row>
      <xdr:rowOff>165100</xdr:rowOff>
    </xdr:to>
    <xdr:sp macro="" textlink="">
      <xdr:nvSpPr>
        <xdr:cNvPr id="755" name="楕円 754">
          <a:extLst>
            <a:ext uri="{FF2B5EF4-FFF2-40B4-BE49-F238E27FC236}">
              <a16:creationId xmlns:a16="http://schemas.microsoft.com/office/drawing/2014/main" id="{8C66F47F-9F07-4D15-BC21-735E7C368B02}"/>
            </a:ext>
          </a:extLst>
        </xdr:cNvPr>
        <xdr:cNvSpPr/>
      </xdr:nvSpPr>
      <xdr:spPr>
        <a:xfrm>
          <a:off x="14325600" y="14480540"/>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85</xdr:row>
      <xdr:rowOff>149877</xdr:rowOff>
    </xdr:from>
    <xdr:ext cx="469744" cy="259045"/>
    <xdr:sp macro="" textlink="">
      <xdr:nvSpPr>
        <xdr:cNvPr id="756" name="【児童館】&#10;有形固定資産減価償却率該当値テキスト">
          <a:extLst>
            <a:ext uri="{FF2B5EF4-FFF2-40B4-BE49-F238E27FC236}">
              <a16:creationId xmlns:a16="http://schemas.microsoft.com/office/drawing/2014/main" id="{6B9DB204-DB3E-4A9C-ACF8-0A8F3FD028A7}"/>
            </a:ext>
          </a:extLst>
        </xdr:cNvPr>
        <xdr:cNvSpPr txBox="1"/>
      </xdr:nvSpPr>
      <xdr:spPr>
        <a:xfrm>
          <a:off x="14414500" y="14399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86</xdr:row>
      <xdr:rowOff>63500</xdr:rowOff>
    </xdr:from>
    <xdr:to>
      <xdr:col>81</xdr:col>
      <xdr:colOff>101600</xdr:colOff>
      <xdr:row>86</xdr:row>
      <xdr:rowOff>165100</xdr:rowOff>
    </xdr:to>
    <xdr:sp macro="" textlink="">
      <xdr:nvSpPr>
        <xdr:cNvPr id="757" name="楕円 756">
          <a:extLst>
            <a:ext uri="{FF2B5EF4-FFF2-40B4-BE49-F238E27FC236}">
              <a16:creationId xmlns:a16="http://schemas.microsoft.com/office/drawing/2014/main" id="{739ED4A1-A10F-4F69-B900-37FF5902A275}"/>
            </a:ext>
          </a:extLst>
        </xdr:cNvPr>
        <xdr:cNvSpPr/>
      </xdr:nvSpPr>
      <xdr:spPr>
        <a:xfrm>
          <a:off x="13578840" y="1448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86</xdr:row>
      <xdr:rowOff>114300</xdr:rowOff>
    </xdr:from>
    <xdr:to>
      <xdr:col>85</xdr:col>
      <xdr:colOff>127000</xdr:colOff>
      <xdr:row>86</xdr:row>
      <xdr:rowOff>114300</xdr:rowOff>
    </xdr:to>
    <xdr:cxnSp macro="">
      <xdr:nvCxnSpPr>
        <xdr:cNvPr id="758" name="直線コネクタ 757">
          <a:extLst>
            <a:ext uri="{FF2B5EF4-FFF2-40B4-BE49-F238E27FC236}">
              <a16:creationId xmlns:a16="http://schemas.microsoft.com/office/drawing/2014/main" id="{637A1965-E9FE-422E-B8D6-1CD73A6252EB}"/>
            </a:ext>
          </a:extLst>
        </xdr:cNvPr>
        <xdr:cNvCxnSpPr/>
      </xdr:nvCxnSpPr>
      <xdr:spPr>
        <a:xfrm>
          <a:off x="13629640" y="14531340"/>
          <a:ext cx="7467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86</xdr:row>
      <xdr:rowOff>63500</xdr:rowOff>
    </xdr:from>
    <xdr:to>
      <xdr:col>76</xdr:col>
      <xdr:colOff>165100</xdr:colOff>
      <xdr:row>86</xdr:row>
      <xdr:rowOff>165100</xdr:rowOff>
    </xdr:to>
    <xdr:sp macro="" textlink="">
      <xdr:nvSpPr>
        <xdr:cNvPr id="759" name="楕円 758">
          <a:extLst>
            <a:ext uri="{FF2B5EF4-FFF2-40B4-BE49-F238E27FC236}">
              <a16:creationId xmlns:a16="http://schemas.microsoft.com/office/drawing/2014/main" id="{4EB3D15D-1FC6-4AAF-8B82-3BEC9987B1FB}"/>
            </a:ext>
          </a:extLst>
        </xdr:cNvPr>
        <xdr:cNvSpPr/>
      </xdr:nvSpPr>
      <xdr:spPr>
        <a:xfrm>
          <a:off x="12804140" y="1448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86</xdr:row>
      <xdr:rowOff>114300</xdr:rowOff>
    </xdr:from>
    <xdr:to>
      <xdr:col>81</xdr:col>
      <xdr:colOff>50800</xdr:colOff>
      <xdr:row>86</xdr:row>
      <xdr:rowOff>114300</xdr:rowOff>
    </xdr:to>
    <xdr:cxnSp macro="">
      <xdr:nvCxnSpPr>
        <xdr:cNvPr id="760" name="直線コネクタ 759">
          <a:extLst>
            <a:ext uri="{FF2B5EF4-FFF2-40B4-BE49-F238E27FC236}">
              <a16:creationId xmlns:a16="http://schemas.microsoft.com/office/drawing/2014/main" id="{CC654AE8-D4EE-43DD-8A15-1FC55C111EF0}"/>
            </a:ext>
          </a:extLst>
        </xdr:cNvPr>
        <xdr:cNvCxnSpPr/>
      </xdr:nvCxnSpPr>
      <xdr:spPr>
        <a:xfrm>
          <a:off x="12854940" y="14531340"/>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86</xdr:row>
      <xdr:rowOff>63500</xdr:rowOff>
    </xdr:from>
    <xdr:to>
      <xdr:col>72</xdr:col>
      <xdr:colOff>38100</xdr:colOff>
      <xdr:row>86</xdr:row>
      <xdr:rowOff>165100</xdr:rowOff>
    </xdr:to>
    <xdr:sp macro="" textlink="">
      <xdr:nvSpPr>
        <xdr:cNvPr id="761" name="楕円 760">
          <a:extLst>
            <a:ext uri="{FF2B5EF4-FFF2-40B4-BE49-F238E27FC236}">
              <a16:creationId xmlns:a16="http://schemas.microsoft.com/office/drawing/2014/main" id="{2697A9B1-A0E3-4238-A863-FAFE8D733D25}"/>
            </a:ext>
          </a:extLst>
        </xdr:cNvPr>
        <xdr:cNvSpPr/>
      </xdr:nvSpPr>
      <xdr:spPr>
        <a:xfrm>
          <a:off x="12029440" y="1448054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86</xdr:row>
      <xdr:rowOff>114300</xdr:rowOff>
    </xdr:from>
    <xdr:to>
      <xdr:col>76</xdr:col>
      <xdr:colOff>114300</xdr:colOff>
      <xdr:row>86</xdr:row>
      <xdr:rowOff>114300</xdr:rowOff>
    </xdr:to>
    <xdr:cxnSp macro="">
      <xdr:nvCxnSpPr>
        <xdr:cNvPr id="762" name="直線コネクタ 761">
          <a:extLst>
            <a:ext uri="{FF2B5EF4-FFF2-40B4-BE49-F238E27FC236}">
              <a16:creationId xmlns:a16="http://schemas.microsoft.com/office/drawing/2014/main" id="{2D0FE415-8397-43E7-9ED4-60FBF8094D9A}"/>
            </a:ext>
          </a:extLst>
        </xdr:cNvPr>
        <xdr:cNvCxnSpPr/>
      </xdr:nvCxnSpPr>
      <xdr:spPr>
        <a:xfrm>
          <a:off x="12072620" y="14531340"/>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86</xdr:row>
      <xdr:rowOff>63500</xdr:rowOff>
    </xdr:from>
    <xdr:to>
      <xdr:col>67</xdr:col>
      <xdr:colOff>101600</xdr:colOff>
      <xdr:row>86</xdr:row>
      <xdr:rowOff>165100</xdr:rowOff>
    </xdr:to>
    <xdr:sp macro="" textlink="">
      <xdr:nvSpPr>
        <xdr:cNvPr id="763" name="楕円 762">
          <a:extLst>
            <a:ext uri="{FF2B5EF4-FFF2-40B4-BE49-F238E27FC236}">
              <a16:creationId xmlns:a16="http://schemas.microsoft.com/office/drawing/2014/main" id="{770F30D1-DFF6-4961-AEFE-E68050E50FE3}"/>
            </a:ext>
          </a:extLst>
        </xdr:cNvPr>
        <xdr:cNvSpPr/>
      </xdr:nvSpPr>
      <xdr:spPr>
        <a:xfrm>
          <a:off x="11231880" y="1448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86</xdr:row>
      <xdr:rowOff>114300</xdr:rowOff>
    </xdr:from>
    <xdr:to>
      <xdr:col>71</xdr:col>
      <xdr:colOff>177800</xdr:colOff>
      <xdr:row>86</xdr:row>
      <xdr:rowOff>114300</xdr:rowOff>
    </xdr:to>
    <xdr:cxnSp macro="">
      <xdr:nvCxnSpPr>
        <xdr:cNvPr id="764" name="直線コネクタ 763">
          <a:extLst>
            <a:ext uri="{FF2B5EF4-FFF2-40B4-BE49-F238E27FC236}">
              <a16:creationId xmlns:a16="http://schemas.microsoft.com/office/drawing/2014/main" id="{ED6A645B-A459-4E0D-AC8D-C483DD3182B3}"/>
            </a:ext>
          </a:extLst>
        </xdr:cNvPr>
        <xdr:cNvCxnSpPr/>
      </xdr:nvCxnSpPr>
      <xdr:spPr>
        <a:xfrm>
          <a:off x="11282680" y="1453134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61613</xdr:rowOff>
    </xdr:from>
    <xdr:ext cx="405111" cy="259045"/>
    <xdr:sp macro="" textlink="">
      <xdr:nvSpPr>
        <xdr:cNvPr id="765" name="n_1aveValue【児童館】&#10;有形固定資産減価償却率">
          <a:extLst>
            <a:ext uri="{FF2B5EF4-FFF2-40B4-BE49-F238E27FC236}">
              <a16:creationId xmlns:a16="http://schemas.microsoft.com/office/drawing/2014/main" id="{39A37428-B926-4521-BD1C-77BEE0636974}"/>
            </a:ext>
          </a:extLst>
        </xdr:cNvPr>
        <xdr:cNvSpPr txBox="1"/>
      </xdr:nvSpPr>
      <xdr:spPr>
        <a:xfrm>
          <a:off x="13437244" y="13472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42563</xdr:rowOff>
    </xdr:from>
    <xdr:ext cx="405111" cy="259045"/>
    <xdr:sp macro="" textlink="">
      <xdr:nvSpPr>
        <xdr:cNvPr id="766" name="n_2aveValue【児童館】&#10;有形固定資産減価償却率">
          <a:extLst>
            <a:ext uri="{FF2B5EF4-FFF2-40B4-BE49-F238E27FC236}">
              <a16:creationId xmlns:a16="http://schemas.microsoft.com/office/drawing/2014/main" id="{1BC8090C-82CD-444F-B233-2F26871375D1}"/>
            </a:ext>
          </a:extLst>
        </xdr:cNvPr>
        <xdr:cNvSpPr txBox="1"/>
      </xdr:nvSpPr>
      <xdr:spPr>
        <a:xfrm>
          <a:off x="12675244" y="13453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36847</xdr:rowOff>
    </xdr:from>
    <xdr:ext cx="405111" cy="259045"/>
    <xdr:sp macro="" textlink="">
      <xdr:nvSpPr>
        <xdr:cNvPr id="767" name="n_3aveValue【児童館】&#10;有形固定資産減価償却率">
          <a:extLst>
            <a:ext uri="{FF2B5EF4-FFF2-40B4-BE49-F238E27FC236}">
              <a16:creationId xmlns:a16="http://schemas.microsoft.com/office/drawing/2014/main" id="{D8E85D9C-0C56-4696-8AA4-86BD11D9C5D2}"/>
            </a:ext>
          </a:extLst>
        </xdr:cNvPr>
        <xdr:cNvSpPr txBox="1"/>
      </xdr:nvSpPr>
      <xdr:spPr>
        <a:xfrm>
          <a:off x="11900544" y="13448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124477</xdr:rowOff>
    </xdr:from>
    <xdr:ext cx="405111" cy="259045"/>
    <xdr:sp macro="" textlink="">
      <xdr:nvSpPr>
        <xdr:cNvPr id="768" name="n_4aveValue【児童館】&#10;有形固定資産減価償却率">
          <a:extLst>
            <a:ext uri="{FF2B5EF4-FFF2-40B4-BE49-F238E27FC236}">
              <a16:creationId xmlns:a16="http://schemas.microsoft.com/office/drawing/2014/main" id="{F5A0927D-881B-4D47-950A-6A92380D1022}"/>
            </a:ext>
          </a:extLst>
        </xdr:cNvPr>
        <xdr:cNvSpPr txBox="1"/>
      </xdr:nvSpPr>
      <xdr:spPr>
        <a:xfrm>
          <a:off x="11102984" y="13368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79</xdr:col>
      <xdr:colOff>184227</xdr:colOff>
      <xdr:row>86</xdr:row>
      <xdr:rowOff>156227</xdr:rowOff>
    </xdr:from>
    <xdr:ext cx="469744" cy="259045"/>
    <xdr:sp macro="" textlink="">
      <xdr:nvSpPr>
        <xdr:cNvPr id="769" name="n_1mainValue【児童館】&#10;有形固定資産減価償却率">
          <a:extLst>
            <a:ext uri="{FF2B5EF4-FFF2-40B4-BE49-F238E27FC236}">
              <a16:creationId xmlns:a16="http://schemas.microsoft.com/office/drawing/2014/main" id="{F925162A-F404-41D1-ADAD-ADB90CCB67D4}"/>
            </a:ext>
          </a:extLst>
        </xdr:cNvPr>
        <xdr:cNvSpPr txBox="1"/>
      </xdr:nvSpPr>
      <xdr:spPr>
        <a:xfrm>
          <a:off x="13412547" y="14573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69927</xdr:colOff>
      <xdr:row>86</xdr:row>
      <xdr:rowOff>156227</xdr:rowOff>
    </xdr:from>
    <xdr:ext cx="469744" cy="259045"/>
    <xdr:sp macro="" textlink="">
      <xdr:nvSpPr>
        <xdr:cNvPr id="770" name="n_2mainValue【児童館】&#10;有形固定資産減価償却率">
          <a:extLst>
            <a:ext uri="{FF2B5EF4-FFF2-40B4-BE49-F238E27FC236}">
              <a16:creationId xmlns:a16="http://schemas.microsoft.com/office/drawing/2014/main" id="{32369C4B-9588-4F13-B27D-319BD89F6A59}"/>
            </a:ext>
          </a:extLst>
        </xdr:cNvPr>
        <xdr:cNvSpPr txBox="1"/>
      </xdr:nvSpPr>
      <xdr:spPr>
        <a:xfrm>
          <a:off x="12642927" y="14573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133427</xdr:colOff>
      <xdr:row>86</xdr:row>
      <xdr:rowOff>156227</xdr:rowOff>
    </xdr:from>
    <xdr:ext cx="469744" cy="259045"/>
    <xdr:sp macro="" textlink="">
      <xdr:nvSpPr>
        <xdr:cNvPr id="771" name="n_3mainValue【児童館】&#10;有形固定資産減価償却率">
          <a:extLst>
            <a:ext uri="{FF2B5EF4-FFF2-40B4-BE49-F238E27FC236}">
              <a16:creationId xmlns:a16="http://schemas.microsoft.com/office/drawing/2014/main" id="{A1EB7451-D420-4A0E-AF75-33FBBA7C4F4F}"/>
            </a:ext>
          </a:extLst>
        </xdr:cNvPr>
        <xdr:cNvSpPr txBox="1"/>
      </xdr:nvSpPr>
      <xdr:spPr>
        <a:xfrm>
          <a:off x="11868227" y="14573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6427</xdr:colOff>
      <xdr:row>86</xdr:row>
      <xdr:rowOff>156227</xdr:rowOff>
    </xdr:from>
    <xdr:ext cx="469744" cy="259045"/>
    <xdr:sp macro="" textlink="">
      <xdr:nvSpPr>
        <xdr:cNvPr id="772" name="n_4mainValue【児童館】&#10;有形固定資産減価償却率">
          <a:extLst>
            <a:ext uri="{FF2B5EF4-FFF2-40B4-BE49-F238E27FC236}">
              <a16:creationId xmlns:a16="http://schemas.microsoft.com/office/drawing/2014/main" id="{8AD4CD04-8F5A-431D-9009-4FEC9CC933DD}"/>
            </a:ext>
          </a:extLst>
        </xdr:cNvPr>
        <xdr:cNvSpPr txBox="1"/>
      </xdr:nvSpPr>
      <xdr:spPr>
        <a:xfrm>
          <a:off x="11070667" y="14573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3" name="正方形/長方形 772">
          <a:extLst>
            <a:ext uri="{FF2B5EF4-FFF2-40B4-BE49-F238E27FC236}">
              <a16:creationId xmlns:a16="http://schemas.microsoft.com/office/drawing/2014/main" id="{2D8EF909-CEC9-485B-9459-392D4D45FEEA}"/>
            </a:ext>
          </a:extLst>
        </xdr:cNvPr>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4" name="正方形/長方形 773">
          <a:extLst>
            <a:ext uri="{FF2B5EF4-FFF2-40B4-BE49-F238E27FC236}">
              <a16:creationId xmlns:a16="http://schemas.microsoft.com/office/drawing/2014/main" id="{F2F77B1F-0135-4886-B03E-29D9B43AB758}"/>
            </a:ext>
          </a:extLst>
        </xdr:cNvPr>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75" name="正方形/長方形 774">
          <a:extLst>
            <a:ext uri="{FF2B5EF4-FFF2-40B4-BE49-F238E27FC236}">
              <a16:creationId xmlns:a16="http://schemas.microsoft.com/office/drawing/2014/main" id="{201594B4-1E16-47F7-8006-61A07F73D615}"/>
            </a:ext>
          </a:extLst>
        </xdr:cNvPr>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76" name="正方形/長方形 775">
          <a:extLst>
            <a:ext uri="{FF2B5EF4-FFF2-40B4-BE49-F238E27FC236}">
              <a16:creationId xmlns:a16="http://schemas.microsoft.com/office/drawing/2014/main" id="{E664F863-3CC1-4326-9E70-1307DF211627}"/>
            </a:ext>
          </a:extLst>
        </xdr:cNvPr>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77" name="正方形/長方形 776">
          <a:extLst>
            <a:ext uri="{FF2B5EF4-FFF2-40B4-BE49-F238E27FC236}">
              <a16:creationId xmlns:a16="http://schemas.microsoft.com/office/drawing/2014/main" id="{41E1844A-40BF-4D3F-B1AA-B70AE14AE578}"/>
            </a:ext>
          </a:extLst>
        </xdr:cNvPr>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78" name="正方形/長方形 777">
          <a:extLst>
            <a:ext uri="{FF2B5EF4-FFF2-40B4-BE49-F238E27FC236}">
              <a16:creationId xmlns:a16="http://schemas.microsoft.com/office/drawing/2014/main" id="{BA22342E-F90F-4093-8057-A8E20ED4D790}"/>
            </a:ext>
          </a:extLst>
        </xdr:cNvPr>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79" name="正方形/長方形 778">
          <a:extLst>
            <a:ext uri="{FF2B5EF4-FFF2-40B4-BE49-F238E27FC236}">
              <a16:creationId xmlns:a16="http://schemas.microsoft.com/office/drawing/2014/main" id="{23091918-F2FC-4D0E-9CEA-B01F865F2FAA}"/>
            </a:ext>
          </a:extLst>
        </xdr:cNvPr>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0" name="正方形/長方形 779">
          <a:extLst>
            <a:ext uri="{FF2B5EF4-FFF2-40B4-BE49-F238E27FC236}">
              <a16:creationId xmlns:a16="http://schemas.microsoft.com/office/drawing/2014/main" id="{1E9516DE-32B8-4018-B5AA-9F2B557EA35E}"/>
            </a:ext>
          </a:extLst>
        </xdr:cNvPr>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1" name="テキスト ボックス 780">
          <a:extLst>
            <a:ext uri="{FF2B5EF4-FFF2-40B4-BE49-F238E27FC236}">
              <a16:creationId xmlns:a16="http://schemas.microsoft.com/office/drawing/2014/main" id="{8829AE4A-2EA3-4BF1-A4B2-3204F8BEC176}"/>
            </a:ext>
          </a:extLst>
        </xdr:cNvPr>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2" name="直線コネクタ 781">
          <a:extLst>
            <a:ext uri="{FF2B5EF4-FFF2-40B4-BE49-F238E27FC236}">
              <a16:creationId xmlns:a16="http://schemas.microsoft.com/office/drawing/2014/main" id="{B22E14A3-CF2F-44DB-88A3-CB1F37D8BF58}"/>
            </a:ext>
          </a:extLst>
        </xdr:cNvPr>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83" name="直線コネクタ 782">
          <a:extLst>
            <a:ext uri="{FF2B5EF4-FFF2-40B4-BE49-F238E27FC236}">
              <a16:creationId xmlns:a16="http://schemas.microsoft.com/office/drawing/2014/main" id="{AB7B3500-0497-43C3-A17C-EBA4E4AD23C9}"/>
            </a:ext>
          </a:extLst>
        </xdr:cNvPr>
        <xdr:cNvCxnSpPr/>
      </xdr:nvCxnSpPr>
      <xdr:spPr>
        <a:xfrm>
          <a:off x="1609344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84" name="テキスト ボックス 783">
          <a:extLst>
            <a:ext uri="{FF2B5EF4-FFF2-40B4-BE49-F238E27FC236}">
              <a16:creationId xmlns:a16="http://schemas.microsoft.com/office/drawing/2014/main" id="{7EE2203B-44BB-4CF9-98AE-DF7CDCD19CD6}"/>
            </a:ext>
          </a:extLst>
        </xdr:cNvPr>
        <xdr:cNvSpPr txBox="1"/>
      </xdr:nvSpPr>
      <xdr:spPr>
        <a:xfrm>
          <a:off x="1569484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85" name="直線コネクタ 784">
          <a:extLst>
            <a:ext uri="{FF2B5EF4-FFF2-40B4-BE49-F238E27FC236}">
              <a16:creationId xmlns:a16="http://schemas.microsoft.com/office/drawing/2014/main" id="{120FC23D-67FF-4B20-BACB-C81E39D616D9}"/>
            </a:ext>
          </a:extLst>
        </xdr:cNvPr>
        <xdr:cNvCxnSpPr/>
      </xdr:nvCxnSpPr>
      <xdr:spPr>
        <a:xfrm>
          <a:off x="1609344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86" name="テキスト ボックス 785">
          <a:extLst>
            <a:ext uri="{FF2B5EF4-FFF2-40B4-BE49-F238E27FC236}">
              <a16:creationId xmlns:a16="http://schemas.microsoft.com/office/drawing/2014/main" id="{EDE3C807-A148-4F9A-855E-5283AB0B3EBE}"/>
            </a:ext>
          </a:extLst>
        </xdr:cNvPr>
        <xdr:cNvSpPr txBox="1"/>
      </xdr:nvSpPr>
      <xdr:spPr>
        <a:xfrm>
          <a:off x="15694841" y="14019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87" name="直線コネクタ 786">
          <a:extLst>
            <a:ext uri="{FF2B5EF4-FFF2-40B4-BE49-F238E27FC236}">
              <a16:creationId xmlns:a16="http://schemas.microsoft.com/office/drawing/2014/main" id="{6B1EC7E7-4B0B-469B-892B-8ACBCB478013}"/>
            </a:ext>
          </a:extLst>
        </xdr:cNvPr>
        <xdr:cNvCxnSpPr/>
      </xdr:nvCxnSpPr>
      <xdr:spPr>
        <a:xfrm>
          <a:off x="1609344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88" name="テキスト ボックス 787">
          <a:extLst>
            <a:ext uri="{FF2B5EF4-FFF2-40B4-BE49-F238E27FC236}">
              <a16:creationId xmlns:a16="http://schemas.microsoft.com/office/drawing/2014/main" id="{C1310368-A513-41A9-B7CE-19FB15241537}"/>
            </a:ext>
          </a:extLst>
        </xdr:cNvPr>
        <xdr:cNvSpPr txBox="1"/>
      </xdr:nvSpPr>
      <xdr:spPr>
        <a:xfrm>
          <a:off x="1569484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89" name="直線コネクタ 788">
          <a:extLst>
            <a:ext uri="{FF2B5EF4-FFF2-40B4-BE49-F238E27FC236}">
              <a16:creationId xmlns:a16="http://schemas.microsoft.com/office/drawing/2014/main" id="{13C1388B-999B-47AB-86A8-0CCA39251003}"/>
            </a:ext>
          </a:extLst>
        </xdr:cNvPr>
        <xdr:cNvCxnSpPr/>
      </xdr:nvCxnSpPr>
      <xdr:spPr>
        <a:xfrm>
          <a:off x="1609344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90" name="テキスト ボックス 789">
          <a:extLst>
            <a:ext uri="{FF2B5EF4-FFF2-40B4-BE49-F238E27FC236}">
              <a16:creationId xmlns:a16="http://schemas.microsoft.com/office/drawing/2014/main" id="{EE909228-B88C-4008-A06B-8A3811107672}"/>
            </a:ext>
          </a:extLst>
        </xdr:cNvPr>
        <xdr:cNvSpPr txBox="1"/>
      </xdr:nvSpPr>
      <xdr:spPr>
        <a:xfrm>
          <a:off x="15694841" y="13272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91" name="直線コネクタ 790">
          <a:extLst>
            <a:ext uri="{FF2B5EF4-FFF2-40B4-BE49-F238E27FC236}">
              <a16:creationId xmlns:a16="http://schemas.microsoft.com/office/drawing/2014/main" id="{723AC4FB-71AA-4F3F-9CAB-7DFF4C720451}"/>
            </a:ext>
          </a:extLst>
        </xdr:cNvPr>
        <xdr:cNvCxnSpPr/>
      </xdr:nvCxnSpPr>
      <xdr:spPr>
        <a:xfrm>
          <a:off x="1609344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92" name="テキスト ボックス 791">
          <a:extLst>
            <a:ext uri="{FF2B5EF4-FFF2-40B4-BE49-F238E27FC236}">
              <a16:creationId xmlns:a16="http://schemas.microsoft.com/office/drawing/2014/main" id="{50BFDFD5-5DC2-4E6C-8275-9C8443C66AE5}"/>
            </a:ext>
          </a:extLst>
        </xdr:cNvPr>
        <xdr:cNvSpPr txBox="1"/>
      </xdr:nvSpPr>
      <xdr:spPr>
        <a:xfrm>
          <a:off x="1569484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3" name="直線コネクタ 792">
          <a:extLst>
            <a:ext uri="{FF2B5EF4-FFF2-40B4-BE49-F238E27FC236}">
              <a16:creationId xmlns:a16="http://schemas.microsoft.com/office/drawing/2014/main" id="{226DE91E-FC3F-41C8-AE6D-9A6332E7978C}"/>
            </a:ext>
          </a:extLst>
        </xdr:cNvPr>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4" name="テキスト ボックス 793">
          <a:extLst>
            <a:ext uri="{FF2B5EF4-FFF2-40B4-BE49-F238E27FC236}">
              <a16:creationId xmlns:a16="http://schemas.microsoft.com/office/drawing/2014/main" id="{0AF06FE4-BC11-47E5-844A-0BC9FB35C558}"/>
            </a:ext>
          </a:extLst>
        </xdr:cNvPr>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95" name="【児童館】&#10;一人当たり面積グラフ枠">
          <a:extLst>
            <a:ext uri="{FF2B5EF4-FFF2-40B4-BE49-F238E27FC236}">
              <a16:creationId xmlns:a16="http://schemas.microsoft.com/office/drawing/2014/main" id="{AFA066B6-B1EF-4CD4-BAEF-C553E351F23E}"/>
            </a:ext>
          </a:extLst>
        </xdr:cNvPr>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57150</xdr:rowOff>
    </xdr:from>
    <xdr:to>
      <xdr:col>116</xdr:col>
      <xdr:colOff>62864</xdr:colOff>
      <xdr:row>86</xdr:row>
      <xdr:rowOff>76200</xdr:rowOff>
    </xdr:to>
    <xdr:cxnSp macro="">
      <xdr:nvCxnSpPr>
        <xdr:cNvPr id="796" name="直線コネクタ 795">
          <a:extLst>
            <a:ext uri="{FF2B5EF4-FFF2-40B4-BE49-F238E27FC236}">
              <a16:creationId xmlns:a16="http://schemas.microsoft.com/office/drawing/2014/main" id="{EBF5AE96-18FB-47DA-933E-DFB9E0E7F75D}"/>
            </a:ext>
          </a:extLst>
        </xdr:cNvPr>
        <xdr:cNvCxnSpPr/>
      </xdr:nvCxnSpPr>
      <xdr:spPr>
        <a:xfrm flipV="1">
          <a:off x="19509104" y="12965430"/>
          <a:ext cx="0" cy="1527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797" name="【児童館】&#10;一人当たり面積最小値テキスト">
          <a:extLst>
            <a:ext uri="{FF2B5EF4-FFF2-40B4-BE49-F238E27FC236}">
              <a16:creationId xmlns:a16="http://schemas.microsoft.com/office/drawing/2014/main" id="{7972ECD6-F679-483E-8CCE-52734F668C35}"/>
            </a:ext>
          </a:extLst>
        </xdr:cNvPr>
        <xdr:cNvSpPr txBox="1"/>
      </xdr:nvSpPr>
      <xdr:spPr>
        <a:xfrm>
          <a:off x="19547840" y="14497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798" name="直線コネクタ 797">
          <a:extLst>
            <a:ext uri="{FF2B5EF4-FFF2-40B4-BE49-F238E27FC236}">
              <a16:creationId xmlns:a16="http://schemas.microsoft.com/office/drawing/2014/main" id="{03FB1908-6061-49BC-B4E5-529927603180}"/>
            </a:ext>
          </a:extLst>
        </xdr:cNvPr>
        <xdr:cNvCxnSpPr/>
      </xdr:nvCxnSpPr>
      <xdr:spPr>
        <a:xfrm>
          <a:off x="19443700" y="144932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3827</xdr:rowOff>
    </xdr:from>
    <xdr:ext cx="469744" cy="259045"/>
    <xdr:sp macro="" textlink="">
      <xdr:nvSpPr>
        <xdr:cNvPr id="799" name="【児童館】&#10;一人当たり面積最大値テキスト">
          <a:extLst>
            <a:ext uri="{FF2B5EF4-FFF2-40B4-BE49-F238E27FC236}">
              <a16:creationId xmlns:a16="http://schemas.microsoft.com/office/drawing/2014/main" id="{B5A60AF1-8A57-412D-BFB7-BA2076CBCF6A}"/>
            </a:ext>
          </a:extLst>
        </xdr:cNvPr>
        <xdr:cNvSpPr txBox="1"/>
      </xdr:nvSpPr>
      <xdr:spPr>
        <a:xfrm>
          <a:off x="19547840" y="12744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57150</xdr:rowOff>
    </xdr:from>
    <xdr:to>
      <xdr:col>116</xdr:col>
      <xdr:colOff>152400</xdr:colOff>
      <xdr:row>77</xdr:row>
      <xdr:rowOff>57150</xdr:rowOff>
    </xdr:to>
    <xdr:cxnSp macro="">
      <xdr:nvCxnSpPr>
        <xdr:cNvPr id="800" name="直線コネクタ 799">
          <a:extLst>
            <a:ext uri="{FF2B5EF4-FFF2-40B4-BE49-F238E27FC236}">
              <a16:creationId xmlns:a16="http://schemas.microsoft.com/office/drawing/2014/main" id="{C452A93A-8671-4E18-BEF1-14834FA6A636}"/>
            </a:ext>
          </a:extLst>
        </xdr:cNvPr>
        <xdr:cNvCxnSpPr/>
      </xdr:nvCxnSpPr>
      <xdr:spPr>
        <a:xfrm>
          <a:off x="19443700" y="129654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105427</xdr:rowOff>
    </xdr:from>
    <xdr:ext cx="469744" cy="259045"/>
    <xdr:sp macro="" textlink="">
      <xdr:nvSpPr>
        <xdr:cNvPr id="801" name="【児童館】&#10;一人当たり面積平均値テキスト">
          <a:extLst>
            <a:ext uri="{FF2B5EF4-FFF2-40B4-BE49-F238E27FC236}">
              <a16:creationId xmlns:a16="http://schemas.microsoft.com/office/drawing/2014/main" id="{D22B2841-B42A-4B4A-9376-9190874708BE}"/>
            </a:ext>
          </a:extLst>
        </xdr:cNvPr>
        <xdr:cNvSpPr txBox="1"/>
      </xdr:nvSpPr>
      <xdr:spPr>
        <a:xfrm>
          <a:off x="19547840" y="138519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82550</xdr:rowOff>
    </xdr:from>
    <xdr:to>
      <xdr:col>116</xdr:col>
      <xdr:colOff>114300</xdr:colOff>
      <xdr:row>84</xdr:row>
      <xdr:rowOff>12700</xdr:rowOff>
    </xdr:to>
    <xdr:sp macro="" textlink="">
      <xdr:nvSpPr>
        <xdr:cNvPr id="802" name="フローチャート: 判断 801">
          <a:extLst>
            <a:ext uri="{FF2B5EF4-FFF2-40B4-BE49-F238E27FC236}">
              <a16:creationId xmlns:a16="http://schemas.microsoft.com/office/drawing/2014/main" id="{5008E403-CF19-40B7-BE16-8A18ECA5E4A8}"/>
            </a:ext>
          </a:extLst>
        </xdr:cNvPr>
        <xdr:cNvSpPr/>
      </xdr:nvSpPr>
      <xdr:spPr>
        <a:xfrm>
          <a:off x="19458940" y="139966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120650</xdr:rowOff>
    </xdr:from>
    <xdr:to>
      <xdr:col>112</xdr:col>
      <xdr:colOff>38100</xdr:colOff>
      <xdr:row>84</xdr:row>
      <xdr:rowOff>50800</xdr:rowOff>
    </xdr:to>
    <xdr:sp macro="" textlink="">
      <xdr:nvSpPr>
        <xdr:cNvPr id="803" name="フローチャート: 判断 802">
          <a:extLst>
            <a:ext uri="{FF2B5EF4-FFF2-40B4-BE49-F238E27FC236}">
              <a16:creationId xmlns:a16="http://schemas.microsoft.com/office/drawing/2014/main" id="{C50A97EE-6E6E-4324-9FA9-0ACF59E6DFF3}"/>
            </a:ext>
          </a:extLst>
        </xdr:cNvPr>
        <xdr:cNvSpPr/>
      </xdr:nvSpPr>
      <xdr:spPr>
        <a:xfrm>
          <a:off x="18735040" y="1403477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158750</xdr:rowOff>
    </xdr:from>
    <xdr:to>
      <xdr:col>107</xdr:col>
      <xdr:colOff>101600</xdr:colOff>
      <xdr:row>84</xdr:row>
      <xdr:rowOff>88900</xdr:rowOff>
    </xdr:to>
    <xdr:sp macro="" textlink="">
      <xdr:nvSpPr>
        <xdr:cNvPr id="804" name="フローチャート: 判断 803">
          <a:extLst>
            <a:ext uri="{FF2B5EF4-FFF2-40B4-BE49-F238E27FC236}">
              <a16:creationId xmlns:a16="http://schemas.microsoft.com/office/drawing/2014/main" id="{803E31EC-3D85-45C4-9213-3EB5E13C349E}"/>
            </a:ext>
          </a:extLst>
        </xdr:cNvPr>
        <xdr:cNvSpPr/>
      </xdr:nvSpPr>
      <xdr:spPr>
        <a:xfrm>
          <a:off x="17937480" y="140728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120650</xdr:rowOff>
    </xdr:from>
    <xdr:to>
      <xdr:col>102</xdr:col>
      <xdr:colOff>165100</xdr:colOff>
      <xdr:row>84</xdr:row>
      <xdr:rowOff>50800</xdr:rowOff>
    </xdr:to>
    <xdr:sp macro="" textlink="">
      <xdr:nvSpPr>
        <xdr:cNvPr id="805" name="フローチャート: 判断 804">
          <a:extLst>
            <a:ext uri="{FF2B5EF4-FFF2-40B4-BE49-F238E27FC236}">
              <a16:creationId xmlns:a16="http://schemas.microsoft.com/office/drawing/2014/main" id="{547D0000-7B85-4BDA-BC81-57F44D337233}"/>
            </a:ext>
          </a:extLst>
        </xdr:cNvPr>
        <xdr:cNvSpPr/>
      </xdr:nvSpPr>
      <xdr:spPr>
        <a:xfrm>
          <a:off x="17162780" y="140347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120650</xdr:rowOff>
    </xdr:from>
    <xdr:to>
      <xdr:col>98</xdr:col>
      <xdr:colOff>38100</xdr:colOff>
      <xdr:row>84</xdr:row>
      <xdr:rowOff>50800</xdr:rowOff>
    </xdr:to>
    <xdr:sp macro="" textlink="">
      <xdr:nvSpPr>
        <xdr:cNvPr id="806" name="フローチャート: 判断 805">
          <a:extLst>
            <a:ext uri="{FF2B5EF4-FFF2-40B4-BE49-F238E27FC236}">
              <a16:creationId xmlns:a16="http://schemas.microsoft.com/office/drawing/2014/main" id="{D7F72D50-C4BB-45E2-ADA0-77C135C84A93}"/>
            </a:ext>
          </a:extLst>
        </xdr:cNvPr>
        <xdr:cNvSpPr/>
      </xdr:nvSpPr>
      <xdr:spPr>
        <a:xfrm>
          <a:off x="16388080" y="1403477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07" name="テキスト ボックス 806">
          <a:extLst>
            <a:ext uri="{FF2B5EF4-FFF2-40B4-BE49-F238E27FC236}">
              <a16:creationId xmlns:a16="http://schemas.microsoft.com/office/drawing/2014/main" id="{793511CC-474B-4750-930F-0809FAEEDE97}"/>
            </a:ext>
          </a:extLst>
        </xdr:cNvPr>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08" name="テキスト ボックス 807">
          <a:extLst>
            <a:ext uri="{FF2B5EF4-FFF2-40B4-BE49-F238E27FC236}">
              <a16:creationId xmlns:a16="http://schemas.microsoft.com/office/drawing/2014/main" id="{2EB4A148-FC0A-4005-A81D-84FD73D0E224}"/>
            </a:ext>
          </a:extLst>
        </xdr:cNvPr>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09" name="テキスト ボックス 808">
          <a:extLst>
            <a:ext uri="{FF2B5EF4-FFF2-40B4-BE49-F238E27FC236}">
              <a16:creationId xmlns:a16="http://schemas.microsoft.com/office/drawing/2014/main" id="{6A0DD4C3-4629-40C5-81CF-8E3C4562B370}"/>
            </a:ext>
          </a:extLst>
        </xdr:cNvPr>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0" name="テキスト ボックス 809">
          <a:extLst>
            <a:ext uri="{FF2B5EF4-FFF2-40B4-BE49-F238E27FC236}">
              <a16:creationId xmlns:a16="http://schemas.microsoft.com/office/drawing/2014/main" id="{42454A98-659A-4C69-95AF-BBBCD21AA9F5}"/>
            </a:ext>
          </a:extLst>
        </xdr:cNvPr>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1" name="テキスト ボックス 810">
          <a:extLst>
            <a:ext uri="{FF2B5EF4-FFF2-40B4-BE49-F238E27FC236}">
              <a16:creationId xmlns:a16="http://schemas.microsoft.com/office/drawing/2014/main" id="{19D43275-16CB-455D-B7EB-E6508C16AD51}"/>
            </a:ext>
          </a:extLst>
        </xdr:cNvPr>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101600</xdr:rowOff>
    </xdr:from>
    <xdr:to>
      <xdr:col>116</xdr:col>
      <xdr:colOff>114300</xdr:colOff>
      <xdr:row>85</xdr:row>
      <xdr:rowOff>31750</xdr:rowOff>
    </xdr:to>
    <xdr:sp macro="" textlink="">
      <xdr:nvSpPr>
        <xdr:cNvPr id="812" name="楕円 811">
          <a:extLst>
            <a:ext uri="{FF2B5EF4-FFF2-40B4-BE49-F238E27FC236}">
              <a16:creationId xmlns:a16="http://schemas.microsoft.com/office/drawing/2014/main" id="{2BF9AC65-F59F-45E1-9A73-6BD2F548CC57}"/>
            </a:ext>
          </a:extLst>
        </xdr:cNvPr>
        <xdr:cNvSpPr/>
      </xdr:nvSpPr>
      <xdr:spPr>
        <a:xfrm>
          <a:off x="19458940" y="141833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80027</xdr:rowOff>
    </xdr:from>
    <xdr:ext cx="469744" cy="259045"/>
    <xdr:sp macro="" textlink="">
      <xdr:nvSpPr>
        <xdr:cNvPr id="813" name="【児童館】&#10;一人当たり面積該当値テキスト">
          <a:extLst>
            <a:ext uri="{FF2B5EF4-FFF2-40B4-BE49-F238E27FC236}">
              <a16:creationId xmlns:a16="http://schemas.microsoft.com/office/drawing/2014/main" id="{53B47448-8131-4973-BAC5-CB17E7A54E6B}"/>
            </a:ext>
          </a:extLst>
        </xdr:cNvPr>
        <xdr:cNvSpPr txBox="1"/>
      </xdr:nvSpPr>
      <xdr:spPr>
        <a:xfrm>
          <a:off x="19547840" y="14161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101600</xdr:rowOff>
    </xdr:from>
    <xdr:to>
      <xdr:col>112</xdr:col>
      <xdr:colOff>38100</xdr:colOff>
      <xdr:row>85</xdr:row>
      <xdr:rowOff>31750</xdr:rowOff>
    </xdr:to>
    <xdr:sp macro="" textlink="">
      <xdr:nvSpPr>
        <xdr:cNvPr id="814" name="楕円 813">
          <a:extLst>
            <a:ext uri="{FF2B5EF4-FFF2-40B4-BE49-F238E27FC236}">
              <a16:creationId xmlns:a16="http://schemas.microsoft.com/office/drawing/2014/main" id="{D6F22EBF-8E72-4E4E-8A6A-E119BC2533E0}"/>
            </a:ext>
          </a:extLst>
        </xdr:cNvPr>
        <xdr:cNvSpPr/>
      </xdr:nvSpPr>
      <xdr:spPr>
        <a:xfrm>
          <a:off x="18735040" y="1418336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152400</xdr:rowOff>
    </xdr:from>
    <xdr:to>
      <xdr:col>116</xdr:col>
      <xdr:colOff>63500</xdr:colOff>
      <xdr:row>84</xdr:row>
      <xdr:rowOff>152400</xdr:rowOff>
    </xdr:to>
    <xdr:cxnSp macro="">
      <xdr:nvCxnSpPr>
        <xdr:cNvPr id="815" name="直線コネクタ 814">
          <a:extLst>
            <a:ext uri="{FF2B5EF4-FFF2-40B4-BE49-F238E27FC236}">
              <a16:creationId xmlns:a16="http://schemas.microsoft.com/office/drawing/2014/main" id="{151E78A7-63FC-4059-A32C-4A0AB1680F9C}"/>
            </a:ext>
          </a:extLst>
        </xdr:cNvPr>
        <xdr:cNvCxnSpPr/>
      </xdr:nvCxnSpPr>
      <xdr:spPr>
        <a:xfrm>
          <a:off x="18778220" y="14234160"/>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101600</xdr:rowOff>
    </xdr:from>
    <xdr:to>
      <xdr:col>107</xdr:col>
      <xdr:colOff>101600</xdr:colOff>
      <xdr:row>85</xdr:row>
      <xdr:rowOff>31750</xdr:rowOff>
    </xdr:to>
    <xdr:sp macro="" textlink="">
      <xdr:nvSpPr>
        <xdr:cNvPr id="816" name="楕円 815">
          <a:extLst>
            <a:ext uri="{FF2B5EF4-FFF2-40B4-BE49-F238E27FC236}">
              <a16:creationId xmlns:a16="http://schemas.microsoft.com/office/drawing/2014/main" id="{32206155-7DA3-4792-9423-2098B14B6AF6}"/>
            </a:ext>
          </a:extLst>
        </xdr:cNvPr>
        <xdr:cNvSpPr/>
      </xdr:nvSpPr>
      <xdr:spPr>
        <a:xfrm>
          <a:off x="17937480" y="141833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152400</xdr:rowOff>
    </xdr:from>
    <xdr:to>
      <xdr:col>111</xdr:col>
      <xdr:colOff>177800</xdr:colOff>
      <xdr:row>84</xdr:row>
      <xdr:rowOff>152400</xdr:rowOff>
    </xdr:to>
    <xdr:cxnSp macro="">
      <xdr:nvCxnSpPr>
        <xdr:cNvPr id="817" name="直線コネクタ 816">
          <a:extLst>
            <a:ext uri="{FF2B5EF4-FFF2-40B4-BE49-F238E27FC236}">
              <a16:creationId xmlns:a16="http://schemas.microsoft.com/office/drawing/2014/main" id="{4E558991-943A-4790-8F9D-FEC1CF40DD42}"/>
            </a:ext>
          </a:extLst>
        </xdr:cNvPr>
        <xdr:cNvCxnSpPr/>
      </xdr:nvCxnSpPr>
      <xdr:spPr>
        <a:xfrm>
          <a:off x="17988280" y="1423416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101600</xdr:rowOff>
    </xdr:from>
    <xdr:to>
      <xdr:col>102</xdr:col>
      <xdr:colOff>165100</xdr:colOff>
      <xdr:row>85</xdr:row>
      <xdr:rowOff>31750</xdr:rowOff>
    </xdr:to>
    <xdr:sp macro="" textlink="">
      <xdr:nvSpPr>
        <xdr:cNvPr id="818" name="楕円 817">
          <a:extLst>
            <a:ext uri="{FF2B5EF4-FFF2-40B4-BE49-F238E27FC236}">
              <a16:creationId xmlns:a16="http://schemas.microsoft.com/office/drawing/2014/main" id="{3044FE12-13BA-4017-885D-5EB1410F6582}"/>
            </a:ext>
          </a:extLst>
        </xdr:cNvPr>
        <xdr:cNvSpPr/>
      </xdr:nvSpPr>
      <xdr:spPr>
        <a:xfrm>
          <a:off x="17162780" y="141833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152400</xdr:rowOff>
    </xdr:from>
    <xdr:to>
      <xdr:col>107</xdr:col>
      <xdr:colOff>50800</xdr:colOff>
      <xdr:row>84</xdr:row>
      <xdr:rowOff>152400</xdr:rowOff>
    </xdr:to>
    <xdr:cxnSp macro="">
      <xdr:nvCxnSpPr>
        <xdr:cNvPr id="819" name="直線コネクタ 818">
          <a:extLst>
            <a:ext uri="{FF2B5EF4-FFF2-40B4-BE49-F238E27FC236}">
              <a16:creationId xmlns:a16="http://schemas.microsoft.com/office/drawing/2014/main" id="{361122FF-3CD8-44CC-B80A-5A732CCAFDE6}"/>
            </a:ext>
          </a:extLst>
        </xdr:cNvPr>
        <xdr:cNvCxnSpPr/>
      </xdr:nvCxnSpPr>
      <xdr:spPr>
        <a:xfrm>
          <a:off x="17213580" y="14234160"/>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101600</xdr:rowOff>
    </xdr:from>
    <xdr:to>
      <xdr:col>98</xdr:col>
      <xdr:colOff>38100</xdr:colOff>
      <xdr:row>85</xdr:row>
      <xdr:rowOff>31750</xdr:rowOff>
    </xdr:to>
    <xdr:sp macro="" textlink="">
      <xdr:nvSpPr>
        <xdr:cNvPr id="820" name="楕円 819">
          <a:extLst>
            <a:ext uri="{FF2B5EF4-FFF2-40B4-BE49-F238E27FC236}">
              <a16:creationId xmlns:a16="http://schemas.microsoft.com/office/drawing/2014/main" id="{8C213B0A-1BE7-4775-98D0-A01483ABE7AF}"/>
            </a:ext>
          </a:extLst>
        </xdr:cNvPr>
        <xdr:cNvSpPr/>
      </xdr:nvSpPr>
      <xdr:spPr>
        <a:xfrm>
          <a:off x="16388080" y="1418336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152400</xdr:rowOff>
    </xdr:from>
    <xdr:to>
      <xdr:col>102</xdr:col>
      <xdr:colOff>114300</xdr:colOff>
      <xdr:row>84</xdr:row>
      <xdr:rowOff>152400</xdr:rowOff>
    </xdr:to>
    <xdr:cxnSp macro="">
      <xdr:nvCxnSpPr>
        <xdr:cNvPr id="821" name="直線コネクタ 820">
          <a:extLst>
            <a:ext uri="{FF2B5EF4-FFF2-40B4-BE49-F238E27FC236}">
              <a16:creationId xmlns:a16="http://schemas.microsoft.com/office/drawing/2014/main" id="{D0286AD3-54FA-4611-A0A6-F87AB97B20D8}"/>
            </a:ext>
          </a:extLst>
        </xdr:cNvPr>
        <xdr:cNvCxnSpPr/>
      </xdr:nvCxnSpPr>
      <xdr:spPr>
        <a:xfrm>
          <a:off x="16431260" y="14234160"/>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67327</xdr:rowOff>
    </xdr:from>
    <xdr:ext cx="469744" cy="259045"/>
    <xdr:sp macro="" textlink="">
      <xdr:nvSpPr>
        <xdr:cNvPr id="822" name="n_1aveValue【児童館】&#10;一人当たり面積">
          <a:extLst>
            <a:ext uri="{FF2B5EF4-FFF2-40B4-BE49-F238E27FC236}">
              <a16:creationId xmlns:a16="http://schemas.microsoft.com/office/drawing/2014/main" id="{711C9E05-1E35-419A-B79A-C6BB0E31E15C}"/>
            </a:ext>
          </a:extLst>
        </xdr:cNvPr>
        <xdr:cNvSpPr txBox="1"/>
      </xdr:nvSpPr>
      <xdr:spPr>
        <a:xfrm>
          <a:off x="18561127" y="13813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105427</xdr:rowOff>
    </xdr:from>
    <xdr:ext cx="469744" cy="259045"/>
    <xdr:sp macro="" textlink="">
      <xdr:nvSpPr>
        <xdr:cNvPr id="823" name="n_2aveValue【児童館】&#10;一人当たり面積">
          <a:extLst>
            <a:ext uri="{FF2B5EF4-FFF2-40B4-BE49-F238E27FC236}">
              <a16:creationId xmlns:a16="http://schemas.microsoft.com/office/drawing/2014/main" id="{402F99C5-F196-4312-9B82-2BB65890282F}"/>
            </a:ext>
          </a:extLst>
        </xdr:cNvPr>
        <xdr:cNvSpPr txBox="1"/>
      </xdr:nvSpPr>
      <xdr:spPr>
        <a:xfrm>
          <a:off x="17776267" y="13851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67327</xdr:rowOff>
    </xdr:from>
    <xdr:ext cx="469744" cy="259045"/>
    <xdr:sp macro="" textlink="">
      <xdr:nvSpPr>
        <xdr:cNvPr id="824" name="n_3aveValue【児童館】&#10;一人当たり面積">
          <a:extLst>
            <a:ext uri="{FF2B5EF4-FFF2-40B4-BE49-F238E27FC236}">
              <a16:creationId xmlns:a16="http://schemas.microsoft.com/office/drawing/2014/main" id="{FF3DA3A7-15B3-4B8C-BB11-11714D5AD117}"/>
            </a:ext>
          </a:extLst>
        </xdr:cNvPr>
        <xdr:cNvSpPr txBox="1"/>
      </xdr:nvSpPr>
      <xdr:spPr>
        <a:xfrm>
          <a:off x="17001567" y="13813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67327</xdr:rowOff>
    </xdr:from>
    <xdr:ext cx="469744" cy="259045"/>
    <xdr:sp macro="" textlink="">
      <xdr:nvSpPr>
        <xdr:cNvPr id="825" name="n_4aveValue【児童館】&#10;一人当たり面積">
          <a:extLst>
            <a:ext uri="{FF2B5EF4-FFF2-40B4-BE49-F238E27FC236}">
              <a16:creationId xmlns:a16="http://schemas.microsoft.com/office/drawing/2014/main" id="{1FEC9019-6489-42BA-BBB2-429FEFFB7330}"/>
            </a:ext>
          </a:extLst>
        </xdr:cNvPr>
        <xdr:cNvSpPr txBox="1"/>
      </xdr:nvSpPr>
      <xdr:spPr>
        <a:xfrm>
          <a:off x="16226867" y="13813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22877</xdr:rowOff>
    </xdr:from>
    <xdr:ext cx="469744" cy="259045"/>
    <xdr:sp macro="" textlink="">
      <xdr:nvSpPr>
        <xdr:cNvPr id="826" name="n_1mainValue【児童館】&#10;一人当たり面積">
          <a:extLst>
            <a:ext uri="{FF2B5EF4-FFF2-40B4-BE49-F238E27FC236}">
              <a16:creationId xmlns:a16="http://schemas.microsoft.com/office/drawing/2014/main" id="{950A75C3-197A-48D5-82B0-1EC87B230B80}"/>
            </a:ext>
          </a:extLst>
        </xdr:cNvPr>
        <xdr:cNvSpPr txBox="1"/>
      </xdr:nvSpPr>
      <xdr:spPr>
        <a:xfrm>
          <a:off x="18561127" y="14272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22877</xdr:rowOff>
    </xdr:from>
    <xdr:ext cx="469744" cy="259045"/>
    <xdr:sp macro="" textlink="">
      <xdr:nvSpPr>
        <xdr:cNvPr id="827" name="n_2mainValue【児童館】&#10;一人当たり面積">
          <a:extLst>
            <a:ext uri="{FF2B5EF4-FFF2-40B4-BE49-F238E27FC236}">
              <a16:creationId xmlns:a16="http://schemas.microsoft.com/office/drawing/2014/main" id="{B295A6AB-6DD5-455D-A49F-5C03F2C7F24B}"/>
            </a:ext>
          </a:extLst>
        </xdr:cNvPr>
        <xdr:cNvSpPr txBox="1"/>
      </xdr:nvSpPr>
      <xdr:spPr>
        <a:xfrm>
          <a:off x="17776267" y="14272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22877</xdr:rowOff>
    </xdr:from>
    <xdr:ext cx="469744" cy="259045"/>
    <xdr:sp macro="" textlink="">
      <xdr:nvSpPr>
        <xdr:cNvPr id="828" name="n_3mainValue【児童館】&#10;一人当たり面積">
          <a:extLst>
            <a:ext uri="{FF2B5EF4-FFF2-40B4-BE49-F238E27FC236}">
              <a16:creationId xmlns:a16="http://schemas.microsoft.com/office/drawing/2014/main" id="{F51F2B57-EBC2-40B4-B6A0-2BFEC65DEA4F}"/>
            </a:ext>
          </a:extLst>
        </xdr:cNvPr>
        <xdr:cNvSpPr txBox="1"/>
      </xdr:nvSpPr>
      <xdr:spPr>
        <a:xfrm>
          <a:off x="17001567" y="14272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22877</xdr:rowOff>
    </xdr:from>
    <xdr:ext cx="469744" cy="259045"/>
    <xdr:sp macro="" textlink="">
      <xdr:nvSpPr>
        <xdr:cNvPr id="829" name="n_4mainValue【児童館】&#10;一人当たり面積">
          <a:extLst>
            <a:ext uri="{FF2B5EF4-FFF2-40B4-BE49-F238E27FC236}">
              <a16:creationId xmlns:a16="http://schemas.microsoft.com/office/drawing/2014/main" id="{F076E3D3-6EA6-4729-92EB-12910B35BDBC}"/>
            </a:ext>
          </a:extLst>
        </xdr:cNvPr>
        <xdr:cNvSpPr txBox="1"/>
      </xdr:nvSpPr>
      <xdr:spPr>
        <a:xfrm>
          <a:off x="16226867" y="14272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0" name="正方形/長方形 829">
          <a:extLst>
            <a:ext uri="{FF2B5EF4-FFF2-40B4-BE49-F238E27FC236}">
              <a16:creationId xmlns:a16="http://schemas.microsoft.com/office/drawing/2014/main" id="{8CC74932-2D30-4D23-9F9A-17BC250CC967}"/>
            </a:ext>
          </a:extLst>
        </xdr:cNvPr>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1" name="正方形/長方形 830">
          <a:extLst>
            <a:ext uri="{FF2B5EF4-FFF2-40B4-BE49-F238E27FC236}">
              <a16:creationId xmlns:a16="http://schemas.microsoft.com/office/drawing/2014/main" id="{CA0CDEDC-53AA-4012-83D3-414788063AFA}"/>
            </a:ext>
          </a:extLst>
        </xdr:cNvPr>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2" name="正方形/長方形 831">
          <a:extLst>
            <a:ext uri="{FF2B5EF4-FFF2-40B4-BE49-F238E27FC236}">
              <a16:creationId xmlns:a16="http://schemas.microsoft.com/office/drawing/2014/main" id="{81304B43-8016-4F94-874D-2F1F44CF1A70}"/>
            </a:ext>
          </a:extLst>
        </xdr:cNvPr>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3" name="正方形/長方形 832">
          <a:extLst>
            <a:ext uri="{FF2B5EF4-FFF2-40B4-BE49-F238E27FC236}">
              <a16:creationId xmlns:a16="http://schemas.microsoft.com/office/drawing/2014/main" id="{C46CEA54-0766-4A52-AE31-3530049D347D}"/>
            </a:ext>
          </a:extLst>
        </xdr:cNvPr>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4" name="正方形/長方形 833">
          <a:extLst>
            <a:ext uri="{FF2B5EF4-FFF2-40B4-BE49-F238E27FC236}">
              <a16:creationId xmlns:a16="http://schemas.microsoft.com/office/drawing/2014/main" id="{93CF701B-9BF7-4C79-BE51-A03982A44B07}"/>
            </a:ext>
          </a:extLst>
        </xdr:cNvPr>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35" name="正方形/長方形 834">
          <a:extLst>
            <a:ext uri="{FF2B5EF4-FFF2-40B4-BE49-F238E27FC236}">
              <a16:creationId xmlns:a16="http://schemas.microsoft.com/office/drawing/2014/main" id="{CC679100-2F7E-4F6B-BF3D-E4153805D756}"/>
            </a:ext>
          </a:extLst>
        </xdr:cNvPr>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36" name="正方形/長方形 835">
          <a:extLst>
            <a:ext uri="{FF2B5EF4-FFF2-40B4-BE49-F238E27FC236}">
              <a16:creationId xmlns:a16="http://schemas.microsoft.com/office/drawing/2014/main" id="{A47D815D-21C6-4424-815E-D4FAA7B26D24}"/>
            </a:ext>
          </a:extLst>
        </xdr:cNvPr>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37" name="正方形/長方形 836">
          <a:extLst>
            <a:ext uri="{FF2B5EF4-FFF2-40B4-BE49-F238E27FC236}">
              <a16:creationId xmlns:a16="http://schemas.microsoft.com/office/drawing/2014/main" id="{C7888C0A-6329-4FB8-93A0-C718EE09C5CE}"/>
            </a:ext>
          </a:extLst>
        </xdr:cNvPr>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38" name="テキスト ボックス 837">
          <a:extLst>
            <a:ext uri="{FF2B5EF4-FFF2-40B4-BE49-F238E27FC236}">
              <a16:creationId xmlns:a16="http://schemas.microsoft.com/office/drawing/2014/main" id="{FFBE417B-C985-4EEF-B313-0BDDCE1D48EA}"/>
            </a:ext>
          </a:extLst>
        </xdr:cNvPr>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39" name="直線コネクタ 838">
          <a:extLst>
            <a:ext uri="{FF2B5EF4-FFF2-40B4-BE49-F238E27FC236}">
              <a16:creationId xmlns:a16="http://schemas.microsoft.com/office/drawing/2014/main" id="{0FF6E26D-DD15-4D98-B6E3-C4753AF1B286}"/>
            </a:ext>
          </a:extLst>
        </xdr:cNvPr>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0" name="テキスト ボックス 839">
          <a:extLst>
            <a:ext uri="{FF2B5EF4-FFF2-40B4-BE49-F238E27FC236}">
              <a16:creationId xmlns:a16="http://schemas.microsoft.com/office/drawing/2014/main" id="{C1D411F9-C291-4B49-9EB4-ED65B2F0871E}"/>
            </a:ext>
          </a:extLst>
        </xdr:cNvPr>
        <xdr:cNvSpPr txBox="1"/>
      </xdr:nvSpPr>
      <xdr:spPr>
        <a:xfrm>
          <a:off x="105615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841" name="直線コネクタ 840">
          <a:extLst>
            <a:ext uri="{FF2B5EF4-FFF2-40B4-BE49-F238E27FC236}">
              <a16:creationId xmlns:a16="http://schemas.microsoft.com/office/drawing/2014/main" id="{87B39B5A-DADB-4DD7-8998-B7296C278118}"/>
            </a:ext>
          </a:extLst>
        </xdr:cNvPr>
        <xdr:cNvCxnSpPr/>
      </xdr:nvCxnSpPr>
      <xdr:spPr>
        <a:xfrm>
          <a:off x="10960100" y="181813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107</xdr:row>
      <xdr:rowOff>105427</xdr:rowOff>
    </xdr:from>
    <xdr:ext cx="467179" cy="259045"/>
    <xdr:sp macro="" textlink="">
      <xdr:nvSpPr>
        <xdr:cNvPr id="842" name="テキスト ボックス 841">
          <a:extLst>
            <a:ext uri="{FF2B5EF4-FFF2-40B4-BE49-F238E27FC236}">
              <a16:creationId xmlns:a16="http://schemas.microsoft.com/office/drawing/2014/main" id="{66F98D57-3135-4D58-A13C-917DD1C4A40F}"/>
            </a:ext>
          </a:extLst>
        </xdr:cNvPr>
        <xdr:cNvSpPr txBox="1"/>
      </xdr:nvSpPr>
      <xdr:spPr>
        <a:xfrm>
          <a:off x="10561501" y="180429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843" name="直線コネクタ 842">
          <a:extLst>
            <a:ext uri="{FF2B5EF4-FFF2-40B4-BE49-F238E27FC236}">
              <a16:creationId xmlns:a16="http://schemas.microsoft.com/office/drawing/2014/main" id="{7933B48C-38DE-4BB5-822F-129EEEEC512C}"/>
            </a:ext>
          </a:extLst>
        </xdr:cNvPr>
        <xdr:cNvCxnSpPr/>
      </xdr:nvCxnSpPr>
      <xdr:spPr>
        <a:xfrm>
          <a:off x="10960100" y="177355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844" name="テキスト ボックス 843">
          <a:extLst>
            <a:ext uri="{FF2B5EF4-FFF2-40B4-BE49-F238E27FC236}">
              <a16:creationId xmlns:a16="http://schemas.microsoft.com/office/drawing/2014/main" id="{DC3CF597-6C2D-4F86-A2F0-45426D01F413}"/>
            </a:ext>
          </a:extLst>
        </xdr:cNvPr>
        <xdr:cNvSpPr txBox="1"/>
      </xdr:nvSpPr>
      <xdr:spPr>
        <a:xfrm>
          <a:off x="10602761" y="175971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845" name="直線コネクタ 844">
          <a:extLst>
            <a:ext uri="{FF2B5EF4-FFF2-40B4-BE49-F238E27FC236}">
              <a16:creationId xmlns:a16="http://schemas.microsoft.com/office/drawing/2014/main" id="{C77FA8D5-A49C-45FF-9389-6587FE09AD9F}"/>
            </a:ext>
          </a:extLst>
        </xdr:cNvPr>
        <xdr:cNvCxnSpPr/>
      </xdr:nvCxnSpPr>
      <xdr:spPr>
        <a:xfrm>
          <a:off x="10960100" y="172859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846" name="テキスト ボックス 845">
          <a:extLst>
            <a:ext uri="{FF2B5EF4-FFF2-40B4-BE49-F238E27FC236}">
              <a16:creationId xmlns:a16="http://schemas.microsoft.com/office/drawing/2014/main" id="{1EB79277-CD64-4EC4-89B6-FE5415EC7BCB}"/>
            </a:ext>
          </a:extLst>
        </xdr:cNvPr>
        <xdr:cNvSpPr txBox="1"/>
      </xdr:nvSpPr>
      <xdr:spPr>
        <a:xfrm>
          <a:off x="10602761" y="171475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847" name="直線コネクタ 846">
          <a:extLst>
            <a:ext uri="{FF2B5EF4-FFF2-40B4-BE49-F238E27FC236}">
              <a16:creationId xmlns:a16="http://schemas.microsoft.com/office/drawing/2014/main" id="{D5EA5FFC-A708-40E5-8277-72DFCEFB56C2}"/>
            </a:ext>
          </a:extLst>
        </xdr:cNvPr>
        <xdr:cNvCxnSpPr/>
      </xdr:nvCxnSpPr>
      <xdr:spPr>
        <a:xfrm>
          <a:off x="10960100" y="168402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848" name="テキスト ボックス 847">
          <a:extLst>
            <a:ext uri="{FF2B5EF4-FFF2-40B4-BE49-F238E27FC236}">
              <a16:creationId xmlns:a16="http://schemas.microsoft.com/office/drawing/2014/main" id="{0A7ECC63-EC06-4E22-A687-F79C87DFD906}"/>
            </a:ext>
          </a:extLst>
        </xdr:cNvPr>
        <xdr:cNvSpPr txBox="1"/>
      </xdr:nvSpPr>
      <xdr:spPr>
        <a:xfrm>
          <a:off x="10602761" y="16701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49" name="直線コネクタ 848">
          <a:extLst>
            <a:ext uri="{FF2B5EF4-FFF2-40B4-BE49-F238E27FC236}">
              <a16:creationId xmlns:a16="http://schemas.microsoft.com/office/drawing/2014/main" id="{9F655490-8922-41F5-8215-B1C5FC20D941}"/>
            </a:ext>
          </a:extLst>
        </xdr:cNvPr>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850" name="テキスト ボックス 849">
          <a:extLst>
            <a:ext uri="{FF2B5EF4-FFF2-40B4-BE49-F238E27FC236}">
              <a16:creationId xmlns:a16="http://schemas.microsoft.com/office/drawing/2014/main" id="{BA890A88-0C2A-437B-BC39-4E827F2B56EE}"/>
            </a:ext>
          </a:extLst>
        </xdr:cNvPr>
        <xdr:cNvSpPr txBox="1"/>
      </xdr:nvSpPr>
      <xdr:spPr>
        <a:xfrm>
          <a:off x="10602761" y="162560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51" name="【公民館】&#10;有形固定資産減価償却率グラフ枠">
          <a:extLst>
            <a:ext uri="{FF2B5EF4-FFF2-40B4-BE49-F238E27FC236}">
              <a16:creationId xmlns:a16="http://schemas.microsoft.com/office/drawing/2014/main" id="{4513165E-2A7D-404E-9E92-D9923D6CA092}"/>
            </a:ext>
          </a:extLst>
        </xdr:cNvPr>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117348</xdr:rowOff>
    </xdr:from>
    <xdr:to>
      <xdr:col>85</xdr:col>
      <xdr:colOff>126364</xdr:colOff>
      <xdr:row>107</xdr:row>
      <xdr:rowOff>87630</xdr:rowOff>
    </xdr:to>
    <xdr:cxnSp macro="">
      <xdr:nvCxnSpPr>
        <xdr:cNvPr id="852" name="直線コネクタ 851">
          <a:extLst>
            <a:ext uri="{FF2B5EF4-FFF2-40B4-BE49-F238E27FC236}">
              <a16:creationId xmlns:a16="http://schemas.microsoft.com/office/drawing/2014/main" id="{13569A7B-9BD0-49C5-BBC0-9165AC3F52A4}"/>
            </a:ext>
          </a:extLst>
        </xdr:cNvPr>
        <xdr:cNvCxnSpPr/>
      </xdr:nvCxnSpPr>
      <xdr:spPr>
        <a:xfrm flipV="1">
          <a:off x="14375764" y="16713708"/>
          <a:ext cx="0" cy="13114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91457</xdr:rowOff>
    </xdr:from>
    <xdr:ext cx="405111" cy="259045"/>
    <xdr:sp macro="" textlink="">
      <xdr:nvSpPr>
        <xdr:cNvPr id="853" name="【公民館】&#10;有形固定資産減価償却率最小値テキスト">
          <a:extLst>
            <a:ext uri="{FF2B5EF4-FFF2-40B4-BE49-F238E27FC236}">
              <a16:creationId xmlns:a16="http://schemas.microsoft.com/office/drawing/2014/main" id="{5A39237F-37E4-4513-877F-EDA997473333}"/>
            </a:ext>
          </a:extLst>
        </xdr:cNvPr>
        <xdr:cNvSpPr txBox="1"/>
      </xdr:nvSpPr>
      <xdr:spPr>
        <a:xfrm>
          <a:off x="14414500" y="18028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87630</xdr:rowOff>
    </xdr:from>
    <xdr:to>
      <xdr:col>86</xdr:col>
      <xdr:colOff>25400</xdr:colOff>
      <xdr:row>107</xdr:row>
      <xdr:rowOff>87630</xdr:rowOff>
    </xdr:to>
    <xdr:cxnSp macro="">
      <xdr:nvCxnSpPr>
        <xdr:cNvPr id="854" name="直線コネクタ 853">
          <a:extLst>
            <a:ext uri="{FF2B5EF4-FFF2-40B4-BE49-F238E27FC236}">
              <a16:creationId xmlns:a16="http://schemas.microsoft.com/office/drawing/2014/main" id="{735229A4-FC0A-48CC-BCAB-C8EE62510BEB}"/>
            </a:ext>
          </a:extLst>
        </xdr:cNvPr>
        <xdr:cNvCxnSpPr/>
      </xdr:nvCxnSpPr>
      <xdr:spPr>
        <a:xfrm>
          <a:off x="14287500" y="180251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64025</xdr:rowOff>
    </xdr:from>
    <xdr:ext cx="405111" cy="259045"/>
    <xdr:sp macro="" textlink="">
      <xdr:nvSpPr>
        <xdr:cNvPr id="855" name="【公民館】&#10;有形固定資産減価償却率最大値テキスト">
          <a:extLst>
            <a:ext uri="{FF2B5EF4-FFF2-40B4-BE49-F238E27FC236}">
              <a16:creationId xmlns:a16="http://schemas.microsoft.com/office/drawing/2014/main" id="{008B2A36-6A37-4293-999A-DB53E0AFDE82}"/>
            </a:ext>
          </a:extLst>
        </xdr:cNvPr>
        <xdr:cNvSpPr txBox="1"/>
      </xdr:nvSpPr>
      <xdr:spPr>
        <a:xfrm>
          <a:off x="14414500" y="164927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117348</xdr:rowOff>
    </xdr:from>
    <xdr:to>
      <xdr:col>86</xdr:col>
      <xdr:colOff>25400</xdr:colOff>
      <xdr:row>99</xdr:row>
      <xdr:rowOff>117348</xdr:rowOff>
    </xdr:to>
    <xdr:cxnSp macro="">
      <xdr:nvCxnSpPr>
        <xdr:cNvPr id="856" name="直線コネクタ 855">
          <a:extLst>
            <a:ext uri="{FF2B5EF4-FFF2-40B4-BE49-F238E27FC236}">
              <a16:creationId xmlns:a16="http://schemas.microsoft.com/office/drawing/2014/main" id="{67294B68-ED81-49FA-9DDD-2D7F4BC0488F}"/>
            </a:ext>
          </a:extLst>
        </xdr:cNvPr>
        <xdr:cNvCxnSpPr/>
      </xdr:nvCxnSpPr>
      <xdr:spPr>
        <a:xfrm>
          <a:off x="14287500" y="1671370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8399</xdr:rowOff>
    </xdr:from>
    <xdr:ext cx="405111" cy="259045"/>
    <xdr:sp macro="" textlink="">
      <xdr:nvSpPr>
        <xdr:cNvPr id="857" name="【公民館】&#10;有形固定資産減価償却率平均値テキスト">
          <a:extLst>
            <a:ext uri="{FF2B5EF4-FFF2-40B4-BE49-F238E27FC236}">
              <a16:creationId xmlns:a16="http://schemas.microsoft.com/office/drawing/2014/main" id="{CCAB175C-B36F-4452-ABBB-61EA4A096837}"/>
            </a:ext>
          </a:extLst>
        </xdr:cNvPr>
        <xdr:cNvSpPr txBox="1"/>
      </xdr:nvSpPr>
      <xdr:spPr>
        <a:xfrm>
          <a:off x="14414500" y="172753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29972</xdr:rowOff>
    </xdr:from>
    <xdr:to>
      <xdr:col>85</xdr:col>
      <xdr:colOff>177800</xdr:colOff>
      <xdr:row>103</xdr:row>
      <xdr:rowOff>131572</xdr:rowOff>
    </xdr:to>
    <xdr:sp macro="" textlink="">
      <xdr:nvSpPr>
        <xdr:cNvPr id="858" name="フローチャート: 判断 857">
          <a:extLst>
            <a:ext uri="{FF2B5EF4-FFF2-40B4-BE49-F238E27FC236}">
              <a16:creationId xmlns:a16="http://schemas.microsoft.com/office/drawing/2014/main" id="{01338594-FCF3-45B6-94A0-99E1D0411AF2}"/>
            </a:ext>
          </a:extLst>
        </xdr:cNvPr>
        <xdr:cNvSpPr/>
      </xdr:nvSpPr>
      <xdr:spPr>
        <a:xfrm>
          <a:off x="14325600" y="17296892"/>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153415</xdr:rowOff>
    </xdr:from>
    <xdr:to>
      <xdr:col>81</xdr:col>
      <xdr:colOff>101600</xdr:colOff>
      <xdr:row>103</xdr:row>
      <xdr:rowOff>83565</xdr:rowOff>
    </xdr:to>
    <xdr:sp macro="" textlink="">
      <xdr:nvSpPr>
        <xdr:cNvPr id="859" name="フローチャート: 判断 858">
          <a:extLst>
            <a:ext uri="{FF2B5EF4-FFF2-40B4-BE49-F238E27FC236}">
              <a16:creationId xmlns:a16="http://schemas.microsoft.com/office/drawing/2014/main" id="{21D65724-D710-4B98-B3E5-DE56AD19602A}"/>
            </a:ext>
          </a:extLst>
        </xdr:cNvPr>
        <xdr:cNvSpPr/>
      </xdr:nvSpPr>
      <xdr:spPr>
        <a:xfrm>
          <a:off x="13578840" y="172526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146558</xdr:rowOff>
    </xdr:from>
    <xdr:to>
      <xdr:col>76</xdr:col>
      <xdr:colOff>165100</xdr:colOff>
      <xdr:row>103</xdr:row>
      <xdr:rowOff>76708</xdr:rowOff>
    </xdr:to>
    <xdr:sp macro="" textlink="">
      <xdr:nvSpPr>
        <xdr:cNvPr id="860" name="フローチャート: 判断 859">
          <a:extLst>
            <a:ext uri="{FF2B5EF4-FFF2-40B4-BE49-F238E27FC236}">
              <a16:creationId xmlns:a16="http://schemas.microsoft.com/office/drawing/2014/main" id="{80073E35-4627-4C8D-9C74-E76A6A60BCA0}"/>
            </a:ext>
          </a:extLst>
        </xdr:cNvPr>
        <xdr:cNvSpPr/>
      </xdr:nvSpPr>
      <xdr:spPr>
        <a:xfrm>
          <a:off x="12804140" y="1724583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102</xdr:row>
      <xdr:rowOff>141987</xdr:rowOff>
    </xdr:from>
    <xdr:to>
      <xdr:col>72</xdr:col>
      <xdr:colOff>38100</xdr:colOff>
      <xdr:row>103</xdr:row>
      <xdr:rowOff>72137</xdr:rowOff>
    </xdr:to>
    <xdr:sp macro="" textlink="">
      <xdr:nvSpPr>
        <xdr:cNvPr id="861" name="フローチャート: 判断 860">
          <a:extLst>
            <a:ext uri="{FF2B5EF4-FFF2-40B4-BE49-F238E27FC236}">
              <a16:creationId xmlns:a16="http://schemas.microsoft.com/office/drawing/2014/main" id="{A6DC8370-E40E-4FFB-B651-B417E1342AEC}"/>
            </a:ext>
          </a:extLst>
        </xdr:cNvPr>
        <xdr:cNvSpPr/>
      </xdr:nvSpPr>
      <xdr:spPr>
        <a:xfrm>
          <a:off x="12029440" y="1724126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16256</xdr:rowOff>
    </xdr:from>
    <xdr:to>
      <xdr:col>67</xdr:col>
      <xdr:colOff>101600</xdr:colOff>
      <xdr:row>103</xdr:row>
      <xdr:rowOff>117856</xdr:rowOff>
    </xdr:to>
    <xdr:sp macro="" textlink="">
      <xdr:nvSpPr>
        <xdr:cNvPr id="862" name="フローチャート: 判断 861">
          <a:extLst>
            <a:ext uri="{FF2B5EF4-FFF2-40B4-BE49-F238E27FC236}">
              <a16:creationId xmlns:a16="http://schemas.microsoft.com/office/drawing/2014/main" id="{BEC16FD8-194D-493A-A170-4E5CDE240B6C}"/>
            </a:ext>
          </a:extLst>
        </xdr:cNvPr>
        <xdr:cNvSpPr/>
      </xdr:nvSpPr>
      <xdr:spPr>
        <a:xfrm>
          <a:off x="11231880" y="17283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63" name="テキスト ボックス 862">
          <a:extLst>
            <a:ext uri="{FF2B5EF4-FFF2-40B4-BE49-F238E27FC236}">
              <a16:creationId xmlns:a16="http://schemas.microsoft.com/office/drawing/2014/main" id="{CDE3A3E3-6BC4-4FF0-A895-0E49E1D2D79E}"/>
            </a:ext>
          </a:extLst>
        </xdr:cNvPr>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64" name="テキスト ボックス 863">
          <a:extLst>
            <a:ext uri="{FF2B5EF4-FFF2-40B4-BE49-F238E27FC236}">
              <a16:creationId xmlns:a16="http://schemas.microsoft.com/office/drawing/2014/main" id="{89552A1F-747F-4BBE-90A4-90CAD7C404FC}"/>
            </a:ext>
          </a:extLst>
        </xdr:cNvPr>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65" name="テキスト ボックス 864">
          <a:extLst>
            <a:ext uri="{FF2B5EF4-FFF2-40B4-BE49-F238E27FC236}">
              <a16:creationId xmlns:a16="http://schemas.microsoft.com/office/drawing/2014/main" id="{F4BA42BF-41B9-499B-918D-E7A766EAAC22}"/>
            </a:ext>
          </a:extLst>
        </xdr:cNvPr>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66" name="テキスト ボックス 865">
          <a:extLst>
            <a:ext uri="{FF2B5EF4-FFF2-40B4-BE49-F238E27FC236}">
              <a16:creationId xmlns:a16="http://schemas.microsoft.com/office/drawing/2014/main" id="{E97BD69A-8875-4B4F-A121-92F282C721A7}"/>
            </a:ext>
          </a:extLst>
        </xdr:cNvPr>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67" name="テキスト ボックス 866">
          <a:extLst>
            <a:ext uri="{FF2B5EF4-FFF2-40B4-BE49-F238E27FC236}">
              <a16:creationId xmlns:a16="http://schemas.microsoft.com/office/drawing/2014/main" id="{DF6F50F5-45E1-4191-82D5-9C81BB7219B0}"/>
            </a:ext>
          </a:extLst>
        </xdr:cNvPr>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87122</xdr:rowOff>
    </xdr:from>
    <xdr:to>
      <xdr:col>85</xdr:col>
      <xdr:colOff>177800</xdr:colOff>
      <xdr:row>103</xdr:row>
      <xdr:rowOff>17272</xdr:rowOff>
    </xdr:to>
    <xdr:sp macro="" textlink="">
      <xdr:nvSpPr>
        <xdr:cNvPr id="868" name="楕円 867">
          <a:extLst>
            <a:ext uri="{FF2B5EF4-FFF2-40B4-BE49-F238E27FC236}">
              <a16:creationId xmlns:a16="http://schemas.microsoft.com/office/drawing/2014/main" id="{86AD9C64-81C3-4218-8071-AB9771AFAF7C}"/>
            </a:ext>
          </a:extLst>
        </xdr:cNvPr>
        <xdr:cNvSpPr/>
      </xdr:nvSpPr>
      <xdr:spPr>
        <a:xfrm>
          <a:off x="14325600" y="17186402"/>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109999</xdr:rowOff>
    </xdr:from>
    <xdr:ext cx="405111" cy="259045"/>
    <xdr:sp macro="" textlink="">
      <xdr:nvSpPr>
        <xdr:cNvPr id="869" name="【公民館】&#10;有形固定資産減価償却率該当値テキスト">
          <a:extLst>
            <a:ext uri="{FF2B5EF4-FFF2-40B4-BE49-F238E27FC236}">
              <a16:creationId xmlns:a16="http://schemas.microsoft.com/office/drawing/2014/main" id="{994C8562-1B6C-431E-84E6-B895866C6BEA}"/>
            </a:ext>
          </a:extLst>
        </xdr:cNvPr>
        <xdr:cNvSpPr txBox="1"/>
      </xdr:nvSpPr>
      <xdr:spPr>
        <a:xfrm>
          <a:off x="14414500" y="170416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29972</xdr:rowOff>
    </xdr:from>
    <xdr:to>
      <xdr:col>81</xdr:col>
      <xdr:colOff>101600</xdr:colOff>
      <xdr:row>102</xdr:row>
      <xdr:rowOff>131572</xdr:rowOff>
    </xdr:to>
    <xdr:sp macro="" textlink="">
      <xdr:nvSpPr>
        <xdr:cNvPr id="870" name="楕円 869">
          <a:extLst>
            <a:ext uri="{FF2B5EF4-FFF2-40B4-BE49-F238E27FC236}">
              <a16:creationId xmlns:a16="http://schemas.microsoft.com/office/drawing/2014/main" id="{079F9D34-74F7-465C-A559-3EB103CCDE85}"/>
            </a:ext>
          </a:extLst>
        </xdr:cNvPr>
        <xdr:cNvSpPr/>
      </xdr:nvSpPr>
      <xdr:spPr>
        <a:xfrm>
          <a:off x="13578840" y="17129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80772</xdr:rowOff>
    </xdr:from>
    <xdr:to>
      <xdr:col>85</xdr:col>
      <xdr:colOff>127000</xdr:colOff>
      <xdr:row>102</xdr:row>
      <xdr:rowOff>137922</xdr:rowOff>
    </xdr:to>
    <xdr:cxnSp macro="">
      <xdr:nvCxnSpPr>
        <xdr:cNvPr id="871" name="直線コネクタ 870">
          <a:extLst>
            <a:ext uri="{FF2B5EF4-FFF2-40B4-BE49-F238E27FC236}">
              <a16:creationId xmlns:a16="http://schemas.microsoft.com/office/drawing/2014/main" id="{37C74107-B207-46F5-9C30-CDEF9406E4EB}"/>
            </a:ext>
          </a:extLst>
        </xdr:cNvPr>
        <xdr:cNvCxnSpPr/>
      </xdr:nvCxnSpPr>
      <xdr:spPr>
        <a:xfrm>
          <a:off x="13629640" y="17180052"/>
          <a:ext cx="74676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101</xdr:row>
      <xdr:rowOff>148844</xdr:rowOff>
    </xdr:from>
    <xdr:to>
      <xdr:col>76</xdr:col>
      <xdr:colOff>165100</xdr:colOff>
      <xdr:row>102</xdr:row>
      <xdr:rowOff>78994</xdr:rowOff>
    </xdr:to>
    <xdr:sp macro="" textlink="">
      <xdr:nvSpPr>
        <xdr:cNvPr id="872" name="楕円 871">
          <a:extLst>
            <a:ext uri="{FF2B5EF4-FFF2-40B4-BE49-F238E27FC236}">
              <a16:creationId xmlns:a16="http://schemas.microsoft.com/office/drawing/2014/main" id="{576B0211-FBD4-4835-A1A4-BB5424D97565}"/>
            </a:ext>
          </a:extLst>
        </xdr:cNvPr>
        <xdr:cNvSpPr/>
      </xdr:nvSpPr>
      <xdr:spPr>
        <a:xfrm>
          <a:off x="12804140" y="1708048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28194</xdr:rowOff>
    </xdr:from>
    <xdr:to>
      <xdr:col>81</xdr:col>
      <xdr:colOff>50800</xdr:colOff>
      <xdr:row>102</xdr:row>
      <xdr:rowOff>80772</xdr:rowOff>
    </xdr:to>
    <xdr:cxnSp macro="">
      <xdr:nvCxnSpPr>
        <xdr:cNvPr id="873" name="直線コネクタ 872">
          <a:extLst>
            <a:ext uri="{FF2B5EF4-FFF2-40B4-BE49-F238E27FC236}">
              <a16:creationId xmlns:a16="http://schemas.microsoft.com/office/drawing/2014/main" id="{BA957F6F-7BEF-4F32-959B-366B0B8BFA69}"/>
            </a:ext>
          </a:extLst>
        </xdr:cNvPr>
        <xdr:cNvCxnSpPr/>
      </xdr:nvCxnSpPr>
      <xdr:spPr>
        <a:xfrm>
          <a:off x="12854940" y="17127474"/>
          <a:ext cx="7747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101</xdr:row>
      <xdr:rowOff>162561</xdr:rowOff>
    </xdr:from>
    <xdr:to>
      <xdr:col>72</xdr:col>
      <xdr:colOff>38100</xdr:colOff>
      <xdr:row>102</xdr:row>
      <xdr:rowOff>92711</xdr:rowOff>
    </xdr:to>
    <xdr:sp macro="" textlink="">
      <xdr:nvSpPr>
        <xdr:cNvPr id="874" name="楕円 873">
          <a:extLst>
            <a:ext uri="{FF2B5EF4-FFF2-40B4-BE49-F238E27FC236}">
              <a16:creationId xmlns:a16="http://schemas.microsoft.com/office/drawing/2014/main" id="{93286406-6C94-47F9-AE44-0F192C5DD0B5}"/>
            </a:ext>
          </a:extLst>
        </xdr:cNvPr>
        <xdr:cNvSpPr/>
      </xdr:nvSpPr>
      <xdr:spPr>
        <a:xfrm>
          <a:off x="12029440" y="1709420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28194</xdr:rowOff>
    </xdr:from>
    <xdr:to>
      <xdr:col>76</xdr:col>
      <xdr:colOff>114300</xdr:colOff>
      <xdr:row>102</xdr:row>
      <xdr:rowOff>41911</xdr:rowOff>
    </xdr:to>
    <xdr:cxnSp macro="">
      <xdr:nvCxnSpPr>
        <xdr:cNvPr id="875" name="直線コネクタ 874">
          <a:extLst>
            <a:ext uri="{FF2B5EF4-FFF2-40B4-BE49-F238E27FC236}">
              <a16:creationId xmlns:a16="http://schemas.microsoft.com/office/drawing/2014/main" id="{09EFB387-AFF0-49F9-8BD4-F0AD5EE74B50}"/>
            </a:ext>
          </a:extLst>
        </xdr:cNvPr>
        <xdr:cNvCxnSpPr/>
      </xdr:nvCxnSpPr>
      <xdr:spPr>
        <a:xfrm flipV="1">
          <a:off x="12072620" y="17127474"/>
          <a:ext cx="78232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101</xdr:row>
      <xdr:rowOff>107696</xdr:rowOff>
    </xdr:from>
    <xdr:to>
      <xdr:col>67</xdr:col>
      <xdr:colOff>101600</xdr:colOff>
      <xdr:row>102</xdr:row>
      <xdr:rowOff>37846</xdr:rowOff>
    </xdr:to>
    <xdr:sp macro="" textlink="">
      <xdr:nvSpPr>
        <xdr:cNvPr id="876" name="楕円 875">
          <a:extLst>
            <a:ext uri="{FF2B5EF4-FFF2-40B4-BE49-F238E27FC236}">
              <a16:creationId xmlns:a16="http://schemas.microsoft.com/office/drawing/2014/main" id="{E52608DF-E325-4340-9644-F843293D5F18}"/>
            </a:ext>
          </a:extLst>
        </xdr:cNvPr>
        <xdr:cNvSpPr/>
      </xdr:nvSpPr>
      <xdr:spPr>
        <a:xfrm>
          <a:off x="11231880" y="1703933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101</xdr:row>
      <xdr:rowOff>158496</xdr:rowOff>
    </xdr:from>
    <xdr:to>
      <xdr:col>71</xdr:col>
      <xdr:colOff>177800</xdr:colOff>
      <xdr:row>102</xdr:row>
      <xdr:rowOff>41911</xdr:rowOff>
    </xdr:to>
    <xdr:cxnSp macro="">
      <xdr:nvCxnSpPr>
        <xdr:cNvPr id="877" name="直線コネクタ 876">
          <a:extLst>
            <a:ext uri="{FF2B5EF4-FFF2-40B4-BE49-F238E27FC236}">
              <a16:creationId xmlns:a16="http://schemas.microsoft.com/office/drawing/2014/main" id="{794922F2-47D5-4FD7-B7F7-20C3C6F177C6}"/>
            </a:ext>
          </a:extLst>
        </xdr:cNvPr>
        <xdr:cNvCxnSpPr/>
      </xdr:nvCxnSpPr>
      <xdr:spPr>
        <a:xfrm>
          <a:off x="11282680" y="17090136"/>
          <a:ext cx="789940" cy="51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74692</xdr:rowOff>
    </xdr:from>
    <xdr:ext cx="405111" cy="259045"/>
    <xdr:sp macro="" textlink="">
      <xdr:nvSpPr>
        <xdr:cNvPr id="878" name="n_1aveValue【公民館】&#10;有形固定資産減価償却率">
          <a:extLst>
            <a:ext uri="{FF2B5EF4-FFF2-40B4-BE49-F238E27FC236}">
              <a16:creationId xmlns:a16="http://schemas.microsoft.com/office/drawing/2014/main" id="{97B2B254-8152-4BAC-8D16-281E8F214C3D}"/>
            </a:ext>
          </a:extLst>
        </xdr:cNvPr>
        <xdr:cNvSpPr txBox="1"/>
      </xdr:nvSpPr>
      <xdr:spPr>
        <a:xfrm>
          <a:off x="13437244" y="17341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67835</xdr:rowOff>
    </xdr:from>
    <xdr:ext cx="405111" cy="259045"/>
    <xdr:sp macro="" textlink="">
      <xdr:nvSpPr>
        <xdr:cNvPr id="879" name="n_2aveValue【公民館】&#10;有形固定資産減価償却率">
          <a:extLst>
            <a:ext uri="{FF2B5EF4-FFF2-40B4-BE49-F238E27FC236}">
              <a16:creationId xmlns:a16="http://schemas.microsoft.com/office/drawing/2014/main" id="{E12DA31D-CBBB-4172-8F08-2699390E7204}"/>
            </a:ext>
          </a:extLst>
        </xdr:cNvPr>
        <xdr:cNvSpPr txBox="1"/>
      </xdr:nvSpPr>
      <xdr:spPr>
        <a:xfrm>
          <a:off x="12675244" y="173347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63264</xdr:rowOff>
    </xdr:from>
    <xdr:ext cx="405111" cy="259045"/>
    <xdr:sp macro="" textlink="">
      <xdr:nvSpPr>
        <xdr:cNvPr id="880" name="n_3aveValue【公民館】&#10;有形固定資産減価償却率">
          <a:extLst>
            <a:ext uri="{FF2B5EF4-FFF2-40B4-BE49-F238E27FC236}">
              <a16:creationId xmlns:a16="http://schemas.microsoft.com/office/drawing/2014/main" id="{6FDF9D25-0A94-446E-98C5-434C915D53E8}"/>
            </a:ext>
          </a:extLst>
        </xdr:cNvPr>
        <xdr:cNvSpPr txBox="1"/>
      </xdr:nvSpPr>
      <xdr:spPr>
        <a:xfrm>
          <a:off x="11900544" y="17330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108983</xdr:rowOff>
    </xdr:from>
    <xdr:ext cx="405111" cy="259045"/>
    <xdr:sp macro="" textlink="">
      <xdr:nvSpPr>
        <xdr:cNvPr id="881" name="n_4aveValue【公民館】&#10;有形固定資産減価償却率">
          <a:extLst>
            <a:ext uri="{FF2B5EF4-FFF2-40B4-BE49-F238E27FC236}">
              <a16:creationId xmlns:a16="http://schemas.microsoft.com/office/drawing/2014/main" id="{210FA1F2-6C5A-4A4D-830C-113A1522490D}"/>
            </a:ext>
          </a:extLst>
        </xdr:cNvPr>
        <xdr:cNvSpPr txBox="1"/>
      </xdr:nvSpPr>
      <xdr:spPr>
        <a:xfrm>
          <a:off x="11102984" y="173759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148099</xdr:rowOff>
    </xdr:from>
    <xdr:ext cx="405111" cy="259045"/>
    <xdr:sp macro="" textlink="">
      <xdr:nvSpPr>
        <xdr:cNvPr id="882" name="n_1mainValue【公民館】&#10;有形固定資産減価償却率">
          <a:extLst>
            <a:ext uri="{FF2B5EF4-FFF2-40B4-BE49-F238E27FC236}">
              <a16:creationId xmlns:a16="http://schemas.microsoft.com/office/drawing/2014/main" id="{4CE09474-B176-4478-B116-73EA6963B4DA}"/>
            </a:ext>
          </a:extLst>
        </xdr:cNvPr>
        <xdr:cNvSpPr txBox="1"/>
      </xdr:nvSpPr>
      <xdr:spPr>
        <a:xfrm>
          <a:off x="13437244" y="16912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95521</xdr:rowOff>
    </xdr:from>
    <xdr:ext cx="405111" cy="259045"/>
    <xdr:sp macro="" textlink="">
      <xdr:nvSpPr>
        <xdr:cNvPr id="883" name="n_2mainValue【公民館】&#10;有形固定資産減価償却率">
          <a:extLst>
            <a:ext uri="{FF2B5EF4-FFF2-40B4-BE49-F238E27FC236}">
              <a16:creationId xmlns:a16="http://schemas.microsoft.com/office/drawing/2014/main" id="{149328CC-B729-48DE-B9F3-F641642F14E5}"/>
            </a:ext>
          </a:extLst>
        </xdr:cNvPr>
        <xdr:cNvSpPr txBox="1"/>
      </xdr:nvSpPr>
      <xdr:spPr>
        <a:xfrm>
          <a:off x="12675244" y="16859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100</xdr:row>
      <xdr:rowOff>109238</xdr:rowOff>
    </xdr:from>
    <xdr:ext cx="405111" cy="259045"/>
    <xdr:sp macro="" textlink="">
      <xdr:nvSpPr>
        <xdr:cNvPr id="884" name="n_3mainValue【公民館】&#10;有形固定資産減価償却率">
          <a:extLst>
            <a:ext uri="{FF2B5EF4-FFF2-40B4-BE49-F238E27FC236}">
              <a16:creationId xmlns:a16="http://schemas.microsoft.com/office/drawing/2014/main" id="{BF031FC6-E8B1-41CA-9056-5F6D34A31527}"/>
            </a:ext>
          </a:extLst>
        </xdr:cNvPr>
        <xdr:cNvSpPr txBox="1"/>
      </xdr:nvSpPr>
      <xdr:spPr>
        <a:xfrm>
          <a:off x="11900544" y="16873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100</xdr:row>
      <xdr:rowOff>54373</xdr:rowOff>
    </xdr:from>
    <xdr:ext cx="405111" cy="259045"/>
    <xdr:sp macro="" textlink="">
      <xdr:nvSpPr>
        <xdr:cNvPr id="885" name="n_4mainValue【公民館】&#10;有形固定資産減価償却率">
          <a:extLst>
            <a:ext uri="{FF2B5EF4-FFF2-40B4-BE49-F238E27FC236}">
              <a16:creationId xmlns:a16="http://schemas.microsoft.com/office/drawing/2014/main" id="{87FDA9C1-B599-4A70-9888-7A18239859FB}"/>
            </a:ext>
          </a:extLst>
        </xdr:cNvPr>
        <xdr:cNvSpPr txBox="1"/>
      </xdr:nvSpPr>
      <xdr:spPr>
        <a:xfrm>
          <a:off x="11102984" y="168183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86" name="正方形/長方形 885">
          <a:extLst>
            <a:ext uri="{FF2B5EF4-FFF2-40B4-BE49-F238E27FC236}">
              <a16:creationId xmlns:a16="http://schemas.microsoft.com/office/drawing/2014/main" id="{1FB65FD8-470D-4477-82DD-DDAFD203282F}"/>
            </a:ext>
          </a:extLst>
        </xdr:cNvPr>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87" name="正方形/長方形 886">
          <a:extLst>
            <a:ext uri="{FF2B5EF4-FFF2-40B4-BE49-F238E27FC236}">
              <a16:creationId xmlns:a16="http://schemas.microsoft.com/office/drawing/2014/main" id="{81EA3452-19BB-43C7-97B2-D325E23CB703}"/>
            </a:ext>
          </a:extLst>
        </xdr:cNvPr>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88" name="正方形/長方形 887">
          <a:extLst>
            <a:ext uri="{FF2B5EF4-FFF2-40B4-BE49-F238E27FC236}">
              <a16:creationId xmlns:a16="http://schemas.microsoft.com/office/drawing/2014/main" id="{CAFB6B43-5D76-446C-8446-1F71AE348B5A}"/>
            </a:ext>
          </a:extLst>
        </xdr:cNvPr>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89" name="正方形/長方形 888">
          <a:extLst>
            <a:ext uri="{FF2B5EF4-FFF2-40B4-BE49-F238E27FC236}">
              <a16:creationId xmlns:a16="http://schemas.microsoft.com/office/drawing/2014/main" id="{135ACA93-5653-4104-B26B-6449E8E452CE}"/>
            </a:ext>
          </a:extLst>
        </xdr:cNvPr>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0" name="正方形/長方形 889">
          <a:extLst>
            <a:ext uri="{FF2B5EF4-FFF2-40B4-BE49-F238E27FC236}">
              <a16:creationId xmlns:a16="http://schemas.microsoft.com/office/drawing/2014/main" id="{5303CD5E-00BC-4E1D-8915-097CCD865407}"/>
            </a:ext>
          </a:extLst>
        </xdr:cNvPr>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1" name="正方形/長方形 890">
          <a:extLst>
            <a:ext uri="{FF2B5EF4-FFF2-40B4-BE49-F238E27FC236}">
              <a16:creationId xmlns:a16="http://schemas.microsoft.com/office/drawing/2014/main" id="{5D82FFE9-4242-4DE7-8DDA-D75DA70D9D8E}"/>
            </a:ext>
          </a:extLst>
        </xdr:cNvPr>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2" name="正方形/長方形 891">
          <a:extLst>
            <a:ext uri="{FF2B5EF4-FFF2-40B4-BE49-F238E27FC236}">
              <a16:creationId xmlns:a16="http://schemas.microsoft.com/office/drawing/2014/main" id="{C6863BBF-8C1C-41F3-AB18-8BEEB4D1DB76}"/>
            </a:ext>
          </a:extLst>
        </xdr:cNvPr>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93" name="正方形/長方形 892">
          <a:extLst>
            <a:ext uri="{FF2B5EF4-FFF2-40B4-BE49-F238E27FC236}">
              <a16:creationId xmlns:a16="http://schemas.microsoft.com/office/drawing/2014/main" id="{D30940EF-1A58-4780-9A72-3AB3471E6813}"/>
            </a:ext>
          </a:extLst>
        </xdr:cNvPr>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94" name="テキスト ボックス 893">
          <a:extLst>
            <a:ext uri="{FF2B5EF4-FFF2-40B4-BE49-F238E27FC236}">
              <a16:creationId xmlns:a16="http://schemas.microsoft.com/office/drawing/2014/main" id="{ABC03248-1840-4141-B71E-5FC90A921B69}"/>
            </a:ext>
          </a:extLst>
        </xdr:cNvPr>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95" name="直線コネクタ 894">
          <a:extLst>
            <a:ext uri="{FF2B5EF4-FFF2-40B4-BE49-F238E27FC236}">
              <a16:creationId xmlns:a16="http://schemas.microsoft.com/office/drawing/2014/main" id="{FFE6176F-E308-4AE4-8E92-A4BE633C67A3}"/>
            </a:ext>
          </a:extLst>
        </xdr:cNvPr>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96" name="直線コネクタ 895">
          <a:extLst>
            <a:ext uri="{FF2B5EF4-FFF2-40B4-BE49-F238E27FC236}">
              <a16:creationId xmlns:a16="http://schemas.microsoft.com/office/drawing/2014/main" id="{CBC25F33-D689-4B57-8D0E-0F3E47C705ED}"/>
            </a:ext>
          </a:extLst>
        </xdr:cNvPr>
        <xdr:cNvCxnSpPr/>
      </xdr:nvCxnSpPr>
      <xdr:spPr>
        <a:xfrm>
          <a:off x="16093440" y="1830813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97" name="テキスト ボックス 896">
          <a:extLst>
            <a:ext uri="{FF2B5EF4-FFF2-40B4-BE49-F238E27FC236}">
              <a16:creationId xmlns:a16="http://schemas.microsoft.com/office/drawing/2014/main" id="{69DFF24A-EFE7-4900-9C9A-49C3796FE60C}"/>
            </a:ext>
          </a:extLst>
        </xdr:cNvPr>
        <xdr:cNvSpPr txBox="1"/>
      </xdr:nvSpPr>
      <xdr:spPr>
        <a:xfrm>
          <a:off x="1569484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98" name="直線コネクタ 897">
          <a:extLst>
            <a:ext uri="{FF2B5EF4-FFF2-40B4-BE49-F238E27FC236}">
              <a16:creationId xmlns:a16="http://schemas.microsoft.com/office/drawing/2014/main" id="{C17B7911-F52D-4771-AE1C-D9D2D07F6523}"/>
            </a:ext>
          </a:extLst>
        </xdr:cNvPr>
        <xdr:cNvCxnSpPr/>
      </xdr:nvCxnSpPr>
      <xdr:spPr>
        <a:xfrm>
          <a:off x="16093440" y="1798918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99" name="テキスト ボックス 898">
          <a:extLst>
            <a:ext uri="{FF2B5EF4-FFF2-40B4-BE49-F238E27FC236}">
              <a16:creationId xmlns:a16="http://schemas.microsoft.com/office/drawing/2014/main" id="{6ECE7A83-7D3D-4E20-A119-1F01D01E405B}"/>
            </a:ext>
          </a:extLst>
        </xdr:cNvPr>
        <xdr:cNvSpPr txBox="1"/>
      </xdr:nvSpPr>
      <xdr:spPr>
        <a:xfrm>
          <a:off x="15694841" y="1785077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900" name="直線コネクタ 899">
          <a:extLst>
            <a:ext uri="{FF2B5EF4-FFF2-40B4-BE49-F238E27FC236}">
              <a16:creationId xmlns:a16="http://schemas.microsoft.com/office/drawing/2014/main" id="{1FEE5F9E-1A53-4A3A-A130-5FDC089C6F4D}"/>
            </a:ext>
          </a:extLst>
        </xdr:cNvPr>
        <xdr:cNvCxnSpPr/>
      </xdr:nvCxnSpPr>
      <xdr:spPr>
        <a:xfrm>
          <a:off x="16093440" y="1767023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901" name="テキスト ボックス 900">
          <a:extLst>
            <a:ext uri="{FF2B5EF4-FFF2-40B4-BE49-F238E27FC236}">
              <a16:creationId xmlns:a16="http://schemas.microsoft.com/office/drawing/2014/main" id="{B61997AD-6C47-4682-A8D4-87BAB80B30FC}"/>
            </a:ext>
          </a:extLst>
        </xdr:cNvPr>
        <xdr:cNvSpPr txBox="1"/>
      </xdr:nvSpPr>
      <xdr:spPr>
        <a:xfrm>
          <a:off x="15694841" y="1753182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902" name="直線コネクタ 901">
          <a:extLst>
            <a:ext uri="{FF2B5EF4-FFF2-40B4-BE49-F238E27FC236}">
              <a16:creationId xmlns:a16="http://schemas.microsoft.com/office/drawing/2014/main" id="{A6E1F509-37AD-4459-A88E-4E94EDD23BDB}"/>
            </a:ext>
          </a:extLst>
        </xdr:cNvPr>
        <xdr:cNvCxnSpPr/>
      </xdr:nvCxnSpPr>
      <xdr:spPr>
        <a:xfrm>
          <a:off x="16093440" y="1735128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903" name="テキスト ボックス 902">
          <a:extLst>
            <a:ext uri="{FF2B5EF4-FFF2-40B4-BE49-F238E27FC236}">
              <a16:creationId xmlns:a16="http://schemas.microsoft.com/office/drawing/2014/main" id="{8AC9BB97-62CE-4865-98C3-ECB557F1A627}"/>
            </a:ext>
          </a:extLst>
        </xdr:cNvPr>
        <xdr:cNvSpPr txBox="1"/>
      </xdr:nvSpPr>
      <xdr:spPr>
        <a:xfrm>
          <a:off x="15694841" y="1721287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904" name="直線コネクタ 903">
          <a:extLst>
            <a:ext uri="{FF2B5EF4-FFF2-40B4-BE49-F238E27FC236}">
              <a16:creationId xmlns:a16="http://schemas.microsoft.com/office/drawing/2014/main" id="{514FD7D4-7D1B-402B-B941-A47FB51D6375}"/>
            </a:ext>
          </a:extLst>
        </xdr:cNvPr>
        <xdr:cNvCxnSpPr/>
      </xdr:nvCxnSpPr>
      <xdr:spPr>
        <a:xfrm>
          <a:off x="16093440" y="1703233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905" name="テキスト ボックス 904">
          <a:extLst>
            <a:ext uri="{FF2B5EF4-FFF2-40B4-BE49-F238E27FC236}">
              <a16:creationId xmlns:a16="http://schemas.microsoft.com/office/drawing/2014/main" id="{971FBBF3-484E-4956-A4B0-C367607D92FC}"/>
            </a:ext>
          </a:extLst>
        </xdr:cNvPr>
        <xdr:cNvSpPr txBox="1"/>
      </xdr:nvSpPr>
      <xdr:spPr>
        <a:xfrm>
          <a:off x="15694841" y="16893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906" name="直線コネクタ 905">
          <a:extLst>
            <a:ext uri="{FF2B5EF4-FFF2-40B4-BE49-F238E27FC236}">
              <a16:creationId xmlns:a16="http://schemas.microsoft.com/office/drawing/2014/main" id="{1B712030-A998-4FDC-9002-C87C8663CB36}"/>
            </a:ext>
          </a:extLst>
        </xdr:cNvPr>
        <xdr:cNvCxnSpPr/>
      </xdr:nvCxnSpPr>
      <xdr:spPr>
        <a:xfrm>
          <a:off x="16093440" y="1671338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907" name="テキスト ボックス 906">
          <a:extLst>
            <a:ext uri="{FF2B5EF4-FFF2-40B4-BE49-F238E27FC236}">
              <a16:creationId xmlns:a16="http://schemas.microsoft.com/office/drawing/2014/main" id="{BA36BFFD-0B16-41EE-8EFE-FC1B2A149ED0}"/>
            </a:ext>
          </a:extLst>
        </xdr:cNvPr>
        <xdr:cNvSpPr txBox="1"/>
      </xdr:nvSpPr>
      <xdr:spPr>
        <a:xfrm>
          <a:off x="15694841" y="1657496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08" name="直線コネクタ 907">
          <a:extLst>
            <a:ext uri="{FF2B5EF4-FFF2-40B4-BE49-F238E27FC236}">
              <a16:creationId xmlns:a16="http://schemas.microsoft.com/office/drawing/2014/main" id="{949D40BE-1F41-4548-BB2E-031289633823}"/>
            </a:ext>
          </a:extLst>
        </xdr:cNvPr>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09" name="テキスト ボックス 908">
          <a:extLst>
            <a:ext uri="{FF2B5EF4-FFF2-40B4-BE49-F238E27FC236}">
              <a16:creationId xmlns:a16="http://schemas.microsoft.com/office/drawing/2014/main" id="{D4128B9B-70F3-495C-B66C-BA7260F4820E}"/>
            </a:ext>
          </a:extLst>
        </xdr:cNvPr>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0" name="【公民館】&#10;一人当たり面積グラフ枠">
          <a:extLst>
            <a:ext uri="{FF2B5EF4-FFF2-40B4-BE49-F238E27FC236}">
              <a16:creationId xmlns:a16="http://schemas.microsoft.com/office/drawing/2014/main" id="{4328C208-BF31-44A1-9662-D6EDA13ED7F5}"/>
            </a:ext>
          </a:extLst>
        </xdr:cNvPr>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10886</xdr:rowOff>
    </xdr:from>
    <xdr:to>
      <xdr:col>116</xdr:col>
      <xdr:colOff>62864</xdr:colOff>
      <xdr:row>109</xdr:row>
      <xdr:rowOff>19050</xdr:rowOff>
    </xdr:to>
    <xdr:cxnSp macro="">
      <xdr:nvCxnSpPr>
        <xdr:cNvPr id="911" name="直線コネクタ 910">
          <a:extLst>
            <a:ext uri="{FF2B5EF4-FFF2-40B4-BE49-F238E27FC236}">
              <a16:creationId xmlns:a16="http://schemas.microsoft.com/office/drawing/2014/main" id="{ACF7F97F-8DDB-484B-B891-5D0B63B4121B}"/>
            </a:ext>
          </a:extLst>
        </xdr:cNvPr>
        <xdr:cNvCxnSpPr/>
      </xdr:nvCxnSpPr>
      <xdr:spPr>
        <a:xfrm flipV="1">
          <a:off x="19509104" y="16774886"/>
          <a:ext cx="0" cy="15169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22877</xdr:rowOff>
    </xdr:from>
    <xdr:ext cx="469744" cy="259045"/>
    <xdr:sp macro="" textlink="">
      <xdr:nvSpPr>
        <xdr:cNvPr id="912" name="【公民館】&#10;一人当たり面積最小値テキスト">
          <a:extLst>
            <a:ext uri="{FF2B5EF4-FFF2-40B4-BE49-F238E27FC236}">
              <a16:creationId xmlns:a16="http://schemas.microsoft.com/office/drawing/2014/main" id="{5C573073-773A-4AA4-B5C2-933304A1C654}"/>
            </a:ext>
          </a:extLst>
        </xdr:cNvPr>
        <xdr:cNvSpPr txBox="1"/>
      </xdr:nvSpPr>
      <xdr:spPr>
        <a:xfrm>
          <a:off x="19547840" y="18295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19050</xdr:rowOff>
    </xdr:from>
    <xdr:to>
      <xdr:col>116</xdr:col>
      <xdr:colOff>152400</xdr:colOff>
      <xdr:row>109</xdr:row>
      <xdr:rowOff>19050</xdr:rowOff>
    </xdr:to>
    <xdr:cxnSp macro="">
      <xdr:nvCxnSpPr>
        <xdr:cNvPr id="913" name="直線コネクタ 912">
          <a:extLst>
            <a:ext uri="{FF2B5EF4-FFF2-40B4-BE49-F238E27FC236}">
              <a16:creationId xmlns:a16="http://schemas.microsoft.com/office/drawing/2014/main" id="{397CEF4C-5230-41D9-AF56-E61DAAE88C2E}"/>
            </a:ext>
          </a:extLst>
        </xdr:cNvPr>
        <xdr:cNvCxnSpPr/>
      </xdr:nvCxnSpPr>
      <xdr:spPr>
        <a:xfrm>
          <a:off x="19443700" y="182918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129013</xdr:rowOff>
    </xdr:from>
    <xdr:ext cx="469744" cy="259045"/>
    <xdr:sp macro="" textlink="">
      <xdr:nvSpPr>
        <xdr:cNvPr id="914" name="【公民館】&#10;一人当たり面積最大値テキスト">
          <a:extLst>
            <a:ext uri="{FF2B5EF4-FFF2-40B4-BE49-F238E27FC236}">
              <a16:creationId xmlns:a16="http://schemas.microsoft.com/office/drawing/2014/main" id="{82FB92CB-ED6E-4C53-BCF9-9E74631F8EF2}"/>
            </a:ext>
          </a:extLst>
        </xdr:cNvPr>
        <xdr:cNvSpPr txBox="1"/>
      </xdr:nvSpPr>
      <xdr:spPr>
        <a:xfrm>
          <a:off x="19547840" y="16557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10886</xdr:rowOff>
    </xdr:from>
    <xdr:to>
      <xdr:col>116</xdr:col>
      <xdr:colOff>152400</xdr:colOff>
      <xdr:row>100</xdr:row>
      <xdr:rowOff>10886</xdr:rowOff>
    </xdr:to>
    <xdr:cxnSp macro="">
      <xdr:nvCxnSpPr>
        <xdr:cNvPr id="915" name="直線コネクタ 914">
          <a:extLst>
            <a:ext uri="{FF2B5EF4-FFF2-40B4-BE49-F238E27FC236}">
              <a16:creationId xmlns:a16="http://schemas.microsoft.com/office/drawing/2014/main" id="{D6B3629A-6188-41FC-95BA-BC7E442C95E9}"/>
            </a:ext>
          </a:extLst>
        </xdr:cNvPr>
        <xdr:cNvCxnSpPr/>
      </xdr:nvCxnSpPr>
      <xdr:spPr>
        <a:xfrm>
          <a:off x="19443700" y="1677488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28320</xdr:rowOff>
    </xdr:from>
    <xdr:ext cx="469744" cy="259045"/>
    <xdr:sp macro="" textlink="">
      <xdr:nvSpPr>
        <xdr:cNvPr id="916" name="【公民館】&#10;一人当たり面積平均値テキスト">
          <a:extLst>
            <a:ext uri="{FF2B5EF4-FFF2-40B4-BE49-F238E27FC236}">
              <a16:creationId xmlns:a16="http://schemas.microsoft.com/office/drawing/2014/main" id="{E09DF780-0544-4D5F-ADD9-A992BE9276E9}"/>
            </a:ext>
          </a:extLst>
        </xdr:cNvPr>
        <xdr:cNvSpPr txBox="1"/>
      </xdr:nvSpPr>
      <xdr:spPr>
        <a:xfrm>
          <a:off x="19547840" y="176305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49893</xdr:rowOff>
    </xdr:from>
    <xdr:to>
      <xdr:col>116</xdr:col>
      <xdr:colOff>114300</xdr:colOff>
      <xdr:row>105</xdr:row>
      <xdr:rowOff>151493</xdr:rowOff>
    </xdr:to>
    <xdr:sp macro="" textlink="">
      <xdr:nvSpPr>
        <xdr:cNvPr id="917" name="フローチャート: 判断 916">
          <a:extLst>
            <a:ext uri="{FF2B5EF4-FFF2-40B4-BE49-F238E27FC236}">
              <a16:creationId xmlns:a16="http://schemas.microsoft.com/office/drawing/2014/main" id="{C550F353-F0D5-4FEA-8ACF-C637A82CB116}"/>
            </a:ext>
          </a:extLst>
        </xdr:cNvPr>
        <xdr:cNvSpPr/>
      </xdr:nvSpPr>
      <xdr:spPr>
        <a:xfrm>
          <a:off x="19458940" y="17652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49893</xdr:rowOff>
    </xdr:from>
    <xdr:to>
      <xdr:col>112</xdr:col>
      <xdr:colOff>38100</xdr:colOff>
      <xdr:row>105</xdr:row>
      <xdr:rowOff>151493</xdr:rowOff>
    </xdr:to>
    <xdr:sp macro="" textlink="">
      <xdr:nvSpPr>
        <xdr:cNvPr id="918" name="フローチャート: 判断 917">
          <a:extLst>
            <a:ext uri="{FF2B5EF4-FFF2-40B4-BE49-F238E27FC236}">
              <a16:creationId xmlns:a16="http://schemas.microsoft.com/office/drawing/2014/main" id="{77A3B721-DEC5-4E29-BEE6-B1E2D8DAEC5F}"/>
            </a:ext>
          </a:extLst>
        </xdr:cNvPr>
        <xdr:cNvSpPr/>
      </xdr:nvSpPr>
      <xdr:spPr>
        <a:xfrm>
          <a:off x="18735040" y="1765209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49893</xdr:rowOff>
    </xdr:from>
    <xdr:to>
      <xdr:col>107</xdr:col>
      <xdr:colOff>101600</xdr:colOff>
      <xdr:row>105</xdr:row>
      <xdr:rowOff>151493</xdr:rowOff>
    </xdr:to>
    <xdr:sp macro="" textlink="">
      <xdr:nvSpPr>
        <xdr:cNvPr id="919" name="フローチャート: 判断 918">
          <a:extLst>
            <a:ext uri="{FF2B5EF4-FFF2-40B4-BE49-F238E27FC236}">
              <a16:creationId xmlns:a16="http://schemas.microsoft.com/office/drawing/2014/main" id="{FDBDDA65-2778-4620-957E-93A130619F98}"/>
            </a:ext>
          </a:extLst>
        </xdr:cNvPr>
        <xdr:cNvSpPr/>
      </xdr:nvSpPr>
      <xdr:spPr>
        <a:xfrm>
          <a:off x="17937480" y="17652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17236</xdr:rowOff>
    </xdr:from>
    <xdr:to>
      <xdr:col>102</xdr:col>
      <xdr:colOff>165100</xdr:colOff>
      <xdr:row>105</xdr:row>
      <xdr:rowOff>118836</xdr:rowOff>
    </xdr:to>
    <xdr:sp macro="" textlink="">
      <xdr:nvSpPr>
        <xdr:cNvPr id="920" name="フローチャート: 判断 919">
          <a:extLst>
            <a:ext uri="{FF2B5EF4-FFF2-40B4-BE49-F238E27FC236}">
              <a16:creationId xmlns:a16="http://schemas.microsoft.com/office/drawing/2014/main" id="{F4580BDA-8D61-421D-9D59-0DAF91B5B71F}"/>
            </a:ext>
          </a:extLst>
        </xdr:cNvPr>
        <xdr:cNvSpPr/>
      </xdr:nvSpPr>
      <xdr:spPr>
        <a:xfrm>
          <a:off x="17162780" y="17619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98879</xdr:rowOff>
    </xdr:from>
    <xdr:to>
      <xdr:col>98</xdr:col>
      <xdr:colOff>38100</xdr:colOff>
      <xdr:row>106</xdr:row>
      <xdr:rowOff>29029</xdr:rowOff>
    </xdr:to>
    <xdr:sp macro="" textlink="">
      <xdr:nvSpPr>
        <xdr:cNvPr id="921" name="フローチャート: 判断 920">
          <a:extLst>
            <a:ext uri="{FF2B5EF4-FFF2-40B4-BE49-F238E27FC236}">
              <a16:creationId xmlns:a16="http://schemas.microsoft.com/office/drawing/2014/main" id="{1AEAE11B-FF22-438A-8A88-BA65C49B716C}"/>
            </a:ext>
          </a:extLst>
        </xdr:cNvPr>
        <xdr:cNvSpPr/>
      </xdr:nvSpPr>
      <xdr:spPr>
        <a:xfrm>
          <a:off x="16388080" y="1770107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2" name="テキスト ボックス 921">
          <a:extLst>
            <a:ext uri="{FF2B5EF4-FFF2-40B4-BE49-F238E27FC236}">
              <a16:creationId xmlns:a16="http://schemas.microsoft.com/office/drawing/2014/main" id="{5AB1C89F-DD0E-4C88-A480-8C2DB819988D}"/>
            </a:ext>
          </a:extLst>
        </xdr:cNvPr>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3" name="テキスト ボックス 922">
          <a:extLst>
            <a:ext uri="{FF2B5EF4-FFF2-40B4-BE49-F238E27FC236}">
              <a16:creationId xmlns:a16="http://schemas.microsoft.com/office/drawing/2014/main" id="{928D0F06-693E-4BA3-AF8B-A76BA68D7B62}"/>
            </a:ext>
          </a:extLst>
        </xdr:cNvPr>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24" name="テキスト ボックス 923">
          <a:extLst>
            <a:ext uri="{FF2B5EF4-FFF2-40B4-BE49-F238E27FC236}">
              <a16:creationId xmlns:a16="http://schemas.microsoft.com/office/drawing/2014/main" id="{C84F94E4-C8FE-4B0F-BE04-8621EEB9E46F}"/>
            </a:ext>
          </a:extLst>
        </xdr:cNvPr>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25" name="テキスト ボックス 924">
          <a:extLst>
            <a:ext uri="{FF2B5EF4-FFF2-40B4-BE49-F238E27FC236}">
              <a16:creationId xmlns:a16="http://schemas.microsoft.com/office/drawing/2014/main" id="{2E652718-FC79-4259-88BD-8C3387BEDF2B}"/>
            </a:ext>
          </a:extLst>
        </xdr:cNvPr>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26" name="テキスト ボックス 925">
          <a:extLst>
            <a:ext uri="{FF2B5EF4-FFF2-40B4-BE49-F238E27FC236}">
              <a16:creationId xmlns:a16="http://schemas.microsoft.com/office/drawing/2014/main" id="{6CD78D3E-909E-4309-A76E-FF85506D4708}"/>
            </a:ext>
          </a:extLst>
        </xdr:cNvPr>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907</xdr:rowOff>
    </xdr:from>
    <xdr:to>
      <xdr:col>116</xdr:col>
      <xdr:colOff>114300</xdr:colOff>
      <xdr:row>105</xdr:row>
      <xdr:rowOff>102507</xdr:rowOff>
    </xdr:to>
    <xdr:sp macro="" textlink="">
      <xdr:nvSpPr>
        <xdr:cNvPr id="927" name="楕円 926">
          <a:extLst>
            <a:ext uri="{FF2B5EF4-FFF2-40B4-BE49-F238E27FC236}">
              <a16:creationId xmlns:a16="http://schemas.microsoft.com/office/drawing/2014/main" id="{DA9F9055-B6A6-4CD3-B5AC-DA718A565B72}"/>
            </a:ext>
          </a:extLst>
        </xdr:cNvPr>
        <xdr:cNvSpPr/>
      </xdr:nvSpPr>
      <xdr:spPr>
        <a:xfrm>
          <a:off x="19458940" y="17603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23784</xdr:rowOff>
    </xdr:from>
    <xdr:ext cx="469744" cy="259045"/>
    <xdr:sp macro="" textlink="">
      <xdr:nvSpPr>
        <xdr:cNvPr id="928" name="【公民館】&#10;一人当たり面積該当値テキスト">
          <a:extLst>
            <a:ext uri="{FF2B5EF4-FFF2-40B4-BE49-F238E27FC236}">
              <a16:creationId xmlns:a16="http://schemas.microsoft.com/office/drawing/2014/main" id="{B3472989-FF58-434F-AC3D-81CB2B00117D}"/>
            </a:ext>
          </a:extLst>
        </xdr:cNvPr>
        <xdr:cNvSpPr txBox="1"/>
      </xdr:nvSpPr>
      <xdr:spPr>
        <a:xfrm>
          <a:off x="19547840" y="17458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907</xdr:rowOff>
    </xdr:from>
    <xdr:to>
      <xdr:col>112</xdr:col>
      <xdr:colOff>38100</xdr:colOff>
      <xdr:row>105</xdr:row>
      <xdr:rowOff>102507</xdr:rowOff>
    </xdr:to>
    <xdr:sp macro="" textlink="">
      <xdr:nvSpPr>
        <xdr:cNvPr id="929" name="楕円 928">
          <a:extLst>
            <a:ext uri="{FF2B5EF4-FFF2-40B4-BE49-F238E27FC236}">
              <a16:creationId xmlns:a16="http://schemas.microsoft.com/office/drawing/2014/main" id="{9C9FE111-EDBB-4946-9F64-150F365371FF}"/>
            </a:ext>
          </a:extLst>
        </xdr:cNvPr>
        <xdr:cNvSpPr/>
      </xdr:nvSpPr>
      <xdr:spPr>
        <a:xfrm>
          <a:off x="18735040" y="17603107"/>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51707</xdr:rowOff>
    </xdr:from>
    <xdr:to>
      <xdr:col>116</xdr:col>
      <xdr:colOff>63500</xdr:colOff>
      <xdr:row>105</xdr:row>
      <xdr:rowOff>51707</xdr:rowOff>
    </xdr:to>
    <xdr:cxnSp macro="">
      <xdr:nvCxnSpPr>
        <xdr:cNvPr id="930" name="直線コネクタ 929">
          <a:extLst>
            <a:ext uri="{FF2B5EF4-FFF2-40B4-BE49-F238E27FC236}">
              <a16:creationId xmlns:a16="http://schemas.microsoft.com/office/drawing/2014/main" id="{781B614F-63FF-441A-BB62-51B0319FB800}"/>
            </a:ext>
          </a:extLst>
        </xdr:cNvPr>
        <xdr:cNvCxnSpPr/>
      </xdr:nvCxnSpPr>
      <xdr:spPr>
        <a:xfrm>
          <a:off x="18778220" y="17653907"/>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907</xdr:rowOff>
    </xdr:from>
    <xdr:to>
      <xdr:col>107</xdr:col>
      <xdr:colOff>101600</xdr:colOff>
      <xdr:row>105</xdr:row>
      <xdr:rowOff>102507</xdr:rowOff>
    </xdr:to>
    <xdr:sp macro="" textlink="">
      <xdr:nvSpPr>
        <xdr:cNvPr id="931" name="楕円 930">
          <a:extLst>
            <a:ext uri="{FF2B5EF4-FFF2-40B4-BE49-F238E27FC236}">
              <a16:creationId xmlns:a16="http://schemas.microsoft.com/office/drawing/2014/main" id="{5CFB3CDE-9E27-45C2-B197-834CD9D9B06E}"/>
            </a:ext>
          </a:extLst>
        </xdr:cNvPr>
        <xdr:cNvSpPr/>
      </xdr:nvSpPr>
      <xdr:spPr>
        <a:xfrm>
          <a:off x="17937480" y="17603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51707</xdr:rowOff>
    </xdr:from>
    <xdr:to>
      <xdr:col>111</xdr:col>
      <xdr:colOff>177800</xdr:colOff>
      <xdr:row>105</xdr:row>
      <xdr:rowOff>51707</xdr:rowOff>
    </xdr:to>
    <xdr:cxnSp macro="">
      <xdr:nvCxnSpPr>
        <xdr:cNvPr id="932" name="直線コネクタ 931">
          <a:extLst>
            <a:ext uri="{FF2B5EF4-FFF2-40B4-BE49-F238E27FC236}">
              <a16:creationId xmlns:a16="http://schemas.microsoft.com/office/drawing/2014/main" id="{1068D152-0253-43BC-8D2A-FE83735A633A}"/>
            </a:ext>
          </a:extLst>
        </xdr:cNvPr>
        <xdr:cNvCxnSpPr/>
      </xdr:nvCxnSpPr>
      <xdr:spPr>
        <a:xfrm>
          <a:off x="17988280" y="17653907"/>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907</xdr:rowOff>
    </xdr:from>
    <xdr:to>
      <xdr:col>102</xdr:col>
      <xdr:colOff>165100</xdr:colOff>
      <xdr:row>105</xdr:row>
      <xdr:rowOff>102507</xdr:rowOff>
    </xdr:to>
    <xdr:sp macro="" textlink="">
      <xdr:nvSpPr>
        <xdr:cNvPr id="933" name="楕円 932">
          <a:extLst>
            <a:ext uri="{FF2B5EF4-FFF2-40B4-BE49-F238E27FC236}">
              <a16:creationId xmlns:a16="http://schemas.microsoft.com/office/drawing/2014/main" id="{9164E869-9558-45F8-A1D0-1BD86378CDDC}"/>
            </a:ext>
          </a:extLst>
        </xdr:cNvPr>
        <xdr:cNvSpPr/>
      </xdr:nvSpPr>
      <xdr:spPr>
        <a:xfrm>
          <a:off x="17162780" y="17603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51707</xdr:rowOff>
    </xdr:from>
    <xdr:to>
      <xdr:col>107</xdr:col>
      <xdr:colOff>50800</xdr:colOff>
      <xdr:row>105</xdr:row>
      <xdr:rowOff>51707</xdr:rowOff>
    </xdr:to>
    <xdr:cxnSp macro="">
      <xdr:nvCxnSpPr>
        <xdr:cNvPr id="934" name="直線コネクタ 933">
          <a:extLst>
            <a:ext uri="{FF2B5EF4-FFF2-40B4-BE49-F238E27FC236}">
              <a16:creationId xmlns:a16="http://schemas.microsoft.com/office/drawing/2014/main" id="{36E10FD7-A654-4321-9B40-620DEA9033B9}"/>
            </a:ext>
          </a:extLst>
        </xdr:cNvPr>
        <xdr:cNvCxnSpPr/>
      </xdr:nvCxnSpPr>
      <xdr:spPr>
        <a:xfrm>
          <a:off x="17213580" y="17653907"/>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907</xdr:rowOff>
    </xdr:from>
    <xdr:to>
      <xdr:col>98</xdr:col>
      <xdr:colOff>38100</xdr:colOff>
      <xdr:row>105</xdr:row>
      <xdr:rowOff>102507</xdr:rowOff>
    </xdr:to>
    <xdr:sp macro="" textlink="">
      <xdr:nvSpPr>
        <xdr:cNvPr id="935" name="楕円 934">
          <a:extLst>
            <a:ext uri="{FF2B5EF4-FFF2-40B4-BE49-F238E27FC236}">
              <a16:creationId xmlns:a16="http://schemas.microsoft.com/office/drawing/2014/main" id="{549D9FED-F3C5-45C7-8AFB-525CAEBA6DD2}"/>
            </a:ext>
          </a:extLst>
        </xdr:cNvPr>
        <xdr:cNvSpPr/>
      </xdr:nvSpPr>
      <xdr:spPr>
        <a:xfrm>
          <a:off x="16388080" y="17603107"/>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51707</xdr:rowOff>
    </xdr:from>
    <xdr:to>
      <xdr:col>102</xdr:col>
      <xdr:colOff>114300</xdr:colOff>
      <xdr:row>105</xdr:row>
      <xdr:rowOff>51707</xdr:rowOff>
    </xdr:to>
    <xdr:cxnSp macro="">
      <xdr:nvCxnSpPr>
        <xdr:cNvPr id="936" name="直線コネクタ 935">
          <a:extLst>
            <a:ext uri="{FF2B5EF4-FFF2-40B4-BE49-F238E27FC236}">
              <a16:creationId xmlns:a16="http://schemas.microsoft.com/office/drawing/2014/main" id="{A5A23C4D-12FB-4828-9E56-46F115542BCC}"/>
            </a:ext>
          </a:extLst>
        </xdr:cNvPr>
        <xdr:cNvCxnSpPr/>
      </xdr:nvCxnSpPr>
      <xdr:spPr>
        <a:xfrm>
          <a:off x="16431260" y="17653907"/>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142620</xdr:rowOff>
    </xdr:from>
    <xdr:ext cx="469744" cy="259045"/>
    <xdr:sp macro="" textlink="">
      <xdr:nvSpPr>
        <xdr:cNvPr id="937" name="n_1aveValue【公民館】&#10;一人当たり面積">
          <a:extLst>
            <a:ext uri="{FF2B5EF4-FFF2-40B4-BE49-F238E27FC236}">
              <a16:creationId xmlns:a16="http://schemas.microsoft.com/office/drawing/2014/main" id="{0F25D010-42BA-4852-B8CA-3197C9165805}"/>
            </a:ext>
          </a:extLst>
        </xdr:cNvPr>
        <xdr:cNvSpPr txBox="1"/>
      </xdr:nvSpPr>
      <xdr:spPr>
        <a:xfrm>
          <a:off x="18561127" y="17744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142620</xdr:rowOff>
    </xdr:from>
    <xdr:ext cx="469744" cy="259045"/>
    <xdr:sp macro="" textlink="">
      <xdr:nvSpPr>
        <xdr:cNvPr id="938" name="n_2aveValue【公民館】&#10;一人当たり面積">
          <a:extLst>
            <a:ext uri="{FF2B5EF4-FFF2-40B4-BE49-F238E27FC236}">
              <a16:creationId xmlns:a16="http://schemas.microsoft.com/office/drawing/2014/main" id="{4280A7F1-B750-49D6-9272-E9FEADC70771}"/>
            </a:ext>
          </a:extLst>
        </xdr:cNvPr>
        <xdr:cNvSpPr txBox="1"/>
      </xdr:nvSpPr>
      <xdr:spPr>
        <a:xfrm>
          <a:off x="17776267" y="17744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109963</xdr:rowOff>
    </xdr:from>
    <xdr:ext cx="469744" cy="259045"/>
    <xdr:sp macro="" textlink="">
      <xdr:nvSpPr>
        <xdr:cNvPr id="939" name="n_3aveValue【公民館】&#10;一人当たり面積">
          <a:extLst>
            <a:ext uri="{FF2B5EF4-FFF2-40B4-BE49-F238E27FC236}">
              <a16:creationId xmlns:a16="http://schemas.microsoft.com/office/drawing/2014/main" id="{79CD13BA-FE8B-40BA-8E13-6E55A51BD1E3}"/>
            </a:ext>
          </a:extLst>
        </xdr:cNvPr>
        <xdr:cNvSpPr txBox="1"/>
      </xdr:nvSpPr>
      <xdr:spPr>
        <a:xfrm>
          <a:off x="17001567" y="17712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20156</xdr:rowOff>
    </xdr:from>
    <xdr:ext cx="469744" cy="259045"/>
    <xdr:sp macro="" textlink="">
      <xdr:nvSpPr>
        <xdr:cNvPr id="940" name="n_4aveValue【公民館】&#10;一人当たり面積">
          <a:extLst>
            <a:ext uri="{FF2B5EF4-FFF2-40B4-BE49-F238E27FC236}">
              <a16:creationId xmlns:a16="http://schemas.microsoft.com/office/drawing/2014/main" id="{81A106F5-4D82-4F31-B479-281FE6C8F9D8}"/>
            </a:ext>
          </a:extLst>
        </xdr:cNvPr>
        <xdr:cNvSpPr txBox="1"/>
      </xdr:nvSpPr>
      <xdr:spPr>
        <a:xfrm>
          <a:off x="16226867" y="17789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119034</xdr:rowOff>
    </xdr:from>
    <xdr:ext cx="469744" cy="259045"/>
    <xdr:sp macro="" textlink="">
      <xdr:nvSpPr>
        <xdr:cNvPr id="941" name="n_1mainValue【公民館】&#10;一人当たり面積">
          <a:extLst>
            <a:ext uri="{FF2B5EF4-FFF2-40B4-BE49-F238E27FC236}">
              <a16:creationId xmlns:a16="http://schemas.microsoft.com/office/drawing/2014/main" id="{CFF295BB-1109-4DEF-BE29-6D241A15C354}"/>
            </a:ext>
          </a:extLst>
        </xdr:cNvPr>
        <xdr:cNvSpPr txBox="1"/>
      </xdr:nvSpPr>
      <xdr:spPr>
        <a:xfrm>
          <a:off x="18561127" y="17385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119034</xdr:rowOff>
    </xdr:from>
    <xdr:ext cx="469744" cy="259045"/>
    <xdr:sp macro="" textlink="">
      <xdr:nvSpPr>
        <xdr:cNvPr id="942" name="n_2mainValue【公民館】&#10;一人当たり面積">
          <a:extLst>
            <a:ext uri="{FF2B5EF4-FFF2-40B4-BE49-F238E27FC236}">
              <a16:creationId xmlns:a16="http://schemas.microsoft.com/office/drawing/2014/main" id="{E30462A2-7DD1-4C14-945F-367E1E21CF2F}"/>
            </a:ext>
          </a:extLst>
        </xdr:cNvPr>
        <xdr:cNvSpPr txBox="1"/>
      </xdr:nvSpPr>
      <xdr:spPr>
        <a:xfrm>
          <a:off x="17776267" y="17385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119034</xdr:rowOff>
    </xdr:from>
    <xdr:ext cx="469744" cy="259045"/>
    <xdr:sp macro="" textlink="">
      <xdr:nvSpPr>
        <xdr:cNvPr id="943" name="n_3mainValue【公民館】&#10;一人当たり面積">
          <a:extLst>
            <a:ext uri="{FF2B5EF4-FFF2-40B4-BE49-F238E27FC236}">
              <a16:creationId xmlns:a16="http://schemas.microsoft.com/office/drawing/2014/main" id="{13461286-A383-4EE5-99BA-03AA2F6B0EAE}"/>
            </a:ext>
          </a:extLst>
        </xdr:cNvPr>
        <xdr:cNvSpPr txBox="1"/>
      </xdr:nvSpPr>
      <xdr:spPr>
        <a:xfrm>
          <a:off x="17001567" y="17385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119034</xdr:rowOff>
    </xdr:from>
    <xdr:ext cx="469744" cy="259045"/>
    <xdr:sp macro="" textlink="">
      <xdr:nvSpPr>
        <xdr:cNvPr id="944" name="n_4mainValue【公民館】&#10;一人当たり面積">
          <a:extLst>
            <a:ext uri="{FF2B5EF4-FFF2-40B4-BE49-F238E27FC236}">
              <a16:creationId xmlns:a16="http://schemas.microsoft.com/office/drawing/2014/main" id="{CBAED870-42C8-4973-A75E-6FC68636BA22}"/>
            </a:ext>
          </a:extLst>
        </xdr:cNvPr>
        <xdr:cNvSpPr txBox="1"/>
      </xdr:nvSpPr>
      <xdr:spPr>
        <a:xfrm>
          <a:off x="16226867" y="17385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45" name="正方形/長方形 944">
          <a:extLst>
            <a:ext uri="{FF2B5EF4-FFF2-40B4-BE49-F238E27FC236}">
              <a16:creationId xmlns:a16="http://schemas.microsoft.com/office/drawing/2014/main" id="{13AD778E-631F-4FC2-BFEC-D05C712672C8}"/>
            </a:ext>
          </a:extLst>
        </xdr:cNvPr>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46" name="正方形/長方形 945">
          <a:extLst>
            <a:ext uri="{FF2B5EF4-FFF2-40B4-BE49-F238E27FC236}">
              <a16:creationId xmlns:a16="http://schemas.microsoft.com/office/drawing/2014/main" id="{7A565A71-6451-417E-93BB-E19579F195E6}"/>
            </a:ext>
          </a:extLst>
        </xdr:cNvPr>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47" name="テキスト ボックス 946">
          <a:extLst>
            <a:ext uri="{FF2B5EF4-FFF2-40B4-BE49-F238E27FC236}">
              <a16:creationId xmlns:a16="http://schemas.microsoft.com/office/drawing/2014/main" id="{75E57A1D-400A-41C0-A317-905C6877D900}"/>
            </a:ext>
          </a:extLst>
        </xdr:cNvPr>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類似団体と比較して特に有形固定資産減価償却率が高くなっている施設は、道路（</a:t>
          </a:r>
          <a:r>
            <a:rPr kumimoji="1" lang="en-US" altLang="ja-JP" sz="1300">
              <a:latin typeface="ＭＳ Ｐゴシック" panose="020B0600070205080204" pitchFamily="50" charset="-128"/>
              <a:ea typeface="ＭＳ Ｐゴシック" panose="020B0600070205080204" pitchFamily="50" charset="-128"/>
            </a:rPr>
            <a:t>87.7</a:t>
          </a:r>
          <a:r>
            <a:rPr kumimoji="1" lang="ja-JP" altLang="en-US" sz="1300">
              <a:latin typeface="ＭＳ Ｐゴシック" panose="020B0600070205080204" pitchFamily="50" charset="-128"/>
              <a:ea typeface="ＭＳ Ｐゴシック" panose="020B0600070205080204" pitchFamily="50" charset="-128"/>
            </a:rPr>
            <a:t>％）、港湾・漁港（</a:t>
          </a:r>
          <a:r>
            <a:rPr kumimoji="1" lang="en-US" altLang="ja-JP" sz="1300">
              <a:latin typeface="ＭＳ Ｐゴシック" panose="020B0600070205080204" pitchFamily="50" charset="-128"/>
              <a:ea typeface="ＭＳ Ｐゴシック" panose="020B0600070205080204" pitchFamily="50" charset="-128"/>
            </a:rPr>
            <a:t>98.1</a:t>
          </a:r>
          <a:r>
            <a:rPr kumimoji="1" lang="ja-JP" altLang="en-US" sz="1300">
              <a:latin typeface="ＭＳ Ｐゴシック" panose="020B0600070205080204" pitchFamily="50" charset="-128"/>
              <a:ea typeface="ＭＳ Ｐゴシック" panose="020B0600070205080204" pitchFamily="50" charset="-128"/>
            </a:rPr>
            <a:t>％）、児童館（</a:t>
          </a:r>
          <a:r>
            <a:rPr kumimoji="1" lang="en-US" altLang="ja-JP" sz="1300">
              <a:latin typeface="ＭＳ Ｐゴシック" panose="020B0600070205080204" pitchFamily="50" charset="-128"/>
              <a:ea typeface="ＭＳ Ｐゴシック" panose="020B0600070205080204" pitchFamily="50" charset="-128"/>
            </a:rPr>
            <a:t>100</a:t>
          </a:r>
          <a:r>
            <a:rPr kumimoji="1" lang="ja-JP" altLang="en-US" sz="1300">
              <a:latin typeface="ＭＳ Ｐゴシック" panose="020B0600070205080204" pitchFamily="50" charset="-128"/>
              <a:ea typeface="ＭＳ Ｐゴシック" panose="020B0600070205080204" pitchFamily="50" charset="-128"/>
            </a:rPr>
            <a:t>％）です。学校施設や公民館は、類似団体内平均と比較し低い償却率となっています。</a:t>
          </a:r>
        </a:p>
        <a:p>
          <a:r>
            <a:rPr kumimoji="1" lang="ja-JP" altLang="en-US" sz="1300">
              <a:latin typeface="ＭＳ Ｐゴシック" panose="020B0600070205080204" pitchFamily="50" charset="-128"/>
              <a:ea typeface="ＭＳ Ｐゴシック" panose="020B0600070205080204" pitchFamily="50" charset="-128"/>
            </a:rPr>
            <a:t>老朽化した施設について、点検・診断や計画的な予防保全による長寿命化を進めていくなど、公共施設等の適正管理に努めます。</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D6396AD3-F9A4-4692-BFD2-7489B1628983}"/>
            </a:ext>
          </a:extLst>
        </xdr:cNvPr>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AD2EC350-1D67-436A-B497-39319F534680}"/>
            </a:ext>
          </a:extLst>
        </xdr:cNvPr>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FC9FAAB4-04D8-4C78-ADBC-8F2AC79E86A5}"/>
            </a:ext>
          </a:extLst>
        </xdr:cNvPr>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50B9604C-CC66-4CB9-A9F5-7D59DC539A58}"/>
            </a:ext>
          </a:extLst>
        </xdr:cNvPr>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千葉県浦安市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97281E16-95BF-4B8F-A2A8-D693920B3FED}"/>
            </a:ext>
          </a:extLst>
        </xdr:cNvPr>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4E085AC0-8F63-4879-8215-7393AC0BDF85}"/>
            </a:ext>
          </a:extLst>
        </xdr:cNvPr>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6F52C17A-2FC4-42A5-BC5B-A903C2823DE9}"/>
            </a:ext>
          </a:extLst>
        </xdr:cNvPr>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C3BA37C4-A174-44C7-9C71-8F44C4B60C5A}"/>
            </a:ext>
          </a:extLst>
        </xdr:cNvPr>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3D2277DE-2082-4513-A393-CA36296F8161}"/>
            </a:ext>
          </a:extLst>
        </xdr:cNvPr>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BCE02115-AB4C-4238-93B2-7CCC273A9850}"/>
            </a:ext>
          </a:extLst>
        </xdr:cNvPr>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169,552
165,422
17.30
71,262,346
68,870,969
1,532,462
45,083,171
28,813,766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36BFF3F7-94C9-411E-B3D4-778BE999B610}"/>
            </a:ext>
          </a:extLst>
        </xdr:cNvPr>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BF82C2A0-FE0A-4344-8A4D-85189EEFCD8F}"/>
            </a:ext>
          </a:extLst>
        </xdr:cNvPr>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3369DF9F-3CD2-42C5-AFAF-0B4083AD2745}"/>
            </a:ext>
          </a:extLst>
        </xdr:cNvPr>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7.5
29.8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FFF56971-9A98-403D-9400-6047CBC7BF7C}"/>
            </a:ext>
          </a:extLst>
        </xdr:cNvPr>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D3F9D947-E2FE-49B7-A466-A972308EC48E}"/>
            </a:ext>
          </a:extLst>
        </xdr:cNvPr>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D60DD85D-31FC-4A6B-81AA-A8BC37594567}"/>
            </a:ext>
          </a:extLst>
        </xdr:cNvPr>
        <xdr:cNvSpPr/>
      </xdr:nvSpPr>
      <xdr:spPr>
        <a:xfrm>
          <a:off x="6329680" y="1676400"/>
          <a:ext cx="30175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FEE1AFA6-8321-4647-85DE-CBA3A0C065EF}"/>
            </a:ext>
          </a:extLst>
        </xdr:cNvPr>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4C37A132-D524-465D-A374-CC353296C0AD}"/>
            </a:ext>
          </a:extLst>
        </xdr:cNvPr>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3A45B70A-2272-408E-9D88-603FB7810513}"/>
            </a:ext>
          </a:extLst>
        </xdr:cNvPr>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2FCAEE64-6659-4B3A-9470-01B006B4A564}"/>
            </a:ext>
          </a:extLst>
        </xdr:cNvPr>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1BA2DBD0-BCCD-4862-A5B6-2E46F796E35F}"/>
            </a:ext>
          </a:extLst>
        </xdr:cNvPr>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26EA07DD-3C88-4542-AF7A-73388ACB621C}"/>
            </a:ext>
          </a:extLst>
        </xdr:cNvPr>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3DA922C1-193F-41EB-A337-6EA24A6B60D6}"/>
            </a:ext>
          </a:extLst>
        </xdr:cNvPr>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E9CDB749-817E-4355-B4CE-D6327E88B377}"/>
            </a:ext>
          </a:extLst>
        </xdr:cNvPr>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50A7D58A-A08B-4D89-86D6-0A9A24570F84}"/>
            </a:ext>
          </a:extLst>
        </xdr:cNvPr>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B4D6FF10-31D3-493F-837A-4BE41978C5DF}"/>
            </a:ext>
          </a:extLst>
        </xdr:cNvPr>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BE33F375-34CE-4DF3-B578-08C132BF3CC2}"/>
            </a:ext>
          </a:extLst>
        </xdr:cNvPr>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6FC858-3034-4720-9472-F686FDED50A4}"/>
            </a:ext>
          </a:extLst>
        </xdr:cNvPr>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60347ADA-5B62-497A-973B-0EBC942AF5F0}"/>
            </a:ext>
          </a:extLst>
        </xdr:cNvPr>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717639B5-C75B-4784-AC4B-732AE21D7965}"/>
            </a:ext>
          </a:extLst>
        </xdr:cNvPr>
        <xdr:cNvSpPr txBox="1"/>
      </xdr:nvSpPr>
      <xdr:spPr>
        <a:xfrm>
          <a:off x="629920" y="33528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52409BA-628D-4935-A618-3F1CA7E04AE7}"/>
            </a:ext>
          </a:extLst>
        </xdr:cNvPr>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82B08CA2-0C04-4910-8EEF-547DCA37D24C}"/>
            </a:ext>
          </a:extLst>
        </xdr:cNvPr>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3E51841B-9383-4D3A-ABC4-6C48759F052E}"/>
            </a:ext>
          </a:extLst>
        </xdr:cNvPr>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FD3C33E4-55FE-44CC-844E-439D71721CE5}"/>
            </a:ext>
          </a:extLst>
        </xdr:cNvPr>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EE3DBC2F-A221-4C5B-AA38-7BABE9CFDF64}"/>
            </a:ext>
          </a:extLst>
        </xdr:cNvPr>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70FC43F2-F2C8-41E2-A1D5-23744FF74D4A}"/>
            </a:ext>
          </a:extLst>
        </xdr:cNvPr>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52A2BD8E-F80B-459B-A9C6-120A89FCE7EF}"/>
            </a:ext>
          </a:extLst>
        </xdr:cNvPr>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10FF4E6E-B689-4D29-9908-1EB1A0F5FC17}"/>
            </a:ext>
          </a:extLst>
        </xdr:cNvPr>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B531033D-7830-498C-A9BB-EDF73FB650F7}"/>
            </a:ext>
          </a:extLst>
        </xdr:cNvPr>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FA132E9D-799D-4968-97C0-5C47C1F57E71}"/>
            </a:ext>
          </a:extLst>
        </xdr:cNvPr>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1F842F66-E4EE-4A90-B0FA-60033DEB0895}"/>
            </a:ext>
          </a:extLst>
        </xdr:cNvPr>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79F8423F-C094-4388-811C-CDFCA6EAECEA}"/>
            </a:ext>
          </a:extLst>
        </xdr:cNvPr>
        <xdr:cNvSpPr txBox="1"/>
      </xdr:nvSpPr>
      <xdr:spPr>
        <a:xfrm>
          <a:off x="27196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B7A1FA3C-2656-4327-95F3-EE40C6A4D08D}"/>
            </a:ext>
          </a:extLst>
        </xdr:cNvPr>
        <xdr:cNvCxnSpPr/>
      </xdr:nvCxnSpPr>
      <xdr:spPr>
        <a:xfrm>
          <a:off x="67056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A15BE9E3-8BDE-492F-A722-6645087A572E}"/>
            </a:ext>
          </a:extLst>
        </xdr:cNvPr>
        <xdr:cNvSpPr txBox="1"/>
      </xdr:nvSpPr>
      <xdr:spPr>
        <a:xfrm>
          <a:off x="27196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0380F208-359B-4908-8640-429E911B8BA0}"/>
            </a:ext>
          </a:extLst>
        </xdr:cNvPr>
        <xdr:cNvCxnSpPr/>
      </xdr:nvCxnSpPr>
      <xdr:spPr>
        <a:xfrm>
          <a:off x="67056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0A8A4E5F-92F3-476B-BFC4-AD4F8E4BBFD1}"/>
            </a:ext>
          </a:extLst>
        </xdr:cNvPr>
        <xdr:cNvSpPr txBox="1"/>
      </xdr:nvSpPr>
      <xdr:spPr>
        <a:xfrm>
          <a:off x="33608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7B73B065-F52F-4AC6-8F57-38C41D070DB2}"/>
            </a:ext>
          </a:extLst>
        </xdr:cNvPr>
        <xdr:cNvCxnSpPr/>
      </xdr:nvCxnSpPr>
      <xdr:spPr>
        <a:xfrm>
          <a:off x="67056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AED93D55-AF1A-4001-B263-78DD00E991FA}"/>
            </a:ext>
          </a:extLst>
        </xdr:cNvPr>
        <xdr:cNvSpPr txBox="1"/>
      </xdr:nvSpPr>
      <xdr:spPr>
        <a:xfrm>
          <a:off x="33608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07D7F009-1524-419A-9256-BF354673A6EE}"/>
            </a:ext>
          </a:extLst>
        </xdr:cNvPr>
        <xdr:cNvCxnSpPr/>
      </xdr:nvCxnSpPr>
      <xdr:spPr>
        <a:xfrm>
          <a:off x="67056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9D4EBBA1-ADB0-4682-9C93-A52BAC68F422}"/>
            </a:ext>
          </a:extLst>
        </xdr:cNvPr>
        <xdr:cNvSpPr txBox="1"/>
      </xdr:nvSpPr>
      <xdr:spPr>
        <a:xfrm>
          <a:off x="33608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B0A71ECA-6424-4832-8253-BCFE98A5B538}"/>
            </a:ext>
          </a:extLst>
        </xdr:cNvPr>
        <xdr:cNvCxnSpPr/>
      </xdr:nvCxnSpPr>
      <xdr:spPr>
        <a:xfrm>
          <a:off x="67056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DAF47C4F-024B-4A15-9357-943413E05070}"/>
            </a:ext>
          </a:extLst>
        </xdr:cNvPr>
        <xdr:cNvSpPr txBox="1"/>
      </xdr:nvSpPr>
      <xdr:spPr>
        <a:xfrm>
          <a:off x="336081" y="54508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2303DF12-7CD5-40CF-B400-D97E85E97600}"/>
            </a:ext>
          </a:extLst>
        </xdr:cNvPr>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0FA83C87-9F46-43C5-AB0D-38627D513904}"/>
            </a:ext>
          </a:extLst>
        </xdr:cNvPr>
        <xdr:cNvSpPr txBox="1"/>
      </xdr:nvSpPr>
      <xdr:spPr>
        <a:xfrm>
          <a:off x="377341" y="50774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a:extLst>
            <a:ext uri="{FF2B5EF4-FFF2-40B4-BE49-F238E27FC236}">
              <a16:creationId xmlns:a16="http://schemas.microsoft.com/office/drawing/2014/main" id="{2EE2C0C2-72A4-436D-ABDD-407D0C3D8C24}"/>
            </a:ext>
          </a:extLst>
        </xdr:cNvPr>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9525</xdr:rowOff>
    </xdr:from>
    <xdr:to>
      <xdr:col>24</xdr:col>
      <xdr:colOff>62865</xdr:colOff>
      <xdr:row>40</xdr:row>
      <xdr:rowOff>165735</xdr:rowOff>
    </xdr:to>
    <xdr:cxnSp macro="">
      <xdr:nvCxnSpPr>
        <xdr:cNvPr id="57" name="直線コネクタ 56">
          <a:extLst>
            <a:ext uri="{FF2B5EF4-FFF2-40B4-BE49-F238E27FC236}">
              <a16:creationId xmlns:a16="http://schemas.microsoft.com/office/drawing/2014/main" id="{D0DF45EF-1A07-4A61-9BE2-0B8E720C3A76}"/>
            </a:ext>
          </a:extLst>
        </xdr:cNvPr>
        <xdr:cNvCxnSpPr/>
      </xdr:nvCxnSpPr>
      <xdr:spPr>
        <a:xfrm flipV="1">
          <a:off x="4086225" y="5709285"/>
          <a:ext cx="0" cy="1162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169562</xdr:rowOff>
    </xdr:from>
    <xdr:ext cx="405111" cy="259045"/>
    <xdr:sp macro="" textlink="">
      <xdr:nvSpPr>
        <xdr:cNvPr id="58" name="【図書館】&#10;有形固定資産減価償却率最小値テキスト">
          <a:extLst>
            <a:ext uri="{FF2B5EF4-FFF2-40B4-BE49-F238E27FC236}">
              <a16:creationId xmlns:a16="http://schemas.microsoft.com/office/drawing/2014/main" id="{EB48C9FB-2AD8-40B9-9AB8-FC6A6F16C1A9}"/>
            </a:ext>
          </a:extLst>
        </xdr:cNvPr>
        <xdr:cNvSpPr txBox="1"/>
      </xdr:nvSpPr>
      <xdr:spPr>
        <a:xfrm>
          <a:off x="4124960" y="6875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165735</xdr:rowOff>
    </xdr:from>
    <xdr:to>
      <xdr:col>24</xdr:col>
      <xdr:colOff>152400</xdr:colOff>
      <xdr:row>40</xdr:row>
      <xdr:rowOff>165735</xdr:rowOff>
    </xdr:to>
    <xdr:cxnSp macro="">
      <xdr:nvCxnSpPr>
        <xdr:cNvPr id="59" name="直線コネクタ 58">
          <a:extLst>
            <a:ext uri="{FF2B5EF4-FFF2-40B4-BE49-F238E27FC236}">
              <a16:creationId xmlns:a16="http://schemas.microsoft.com/office/drawing/2014/main" id="{2119FA79-A6B7-4024-832E-1385ABCE8BD6}"/>
            </a:ext>
          </a:extLst>
        </xdr:cNvPr>
        <xdr:cNvCxnSpPr/>
      </xdr:nvCxnSpPr>
      <xdr:spPr>
        <a:xfrm>
          <a:off x="4020820" y="687133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127652</xdr:rowOff>
    </xdr:from>
    <xdr:ext cx="405111" cy="259045"/>
    <xdr:sp macro="" textlink="">
      <xdr:nvSpPr>
        <xdr:cNvPr id="60" name="【図書館】&#10;有形固定資産減価償却率最大値テキスト">
          <a:extLst>
            <a:ext uri="{FF2B5EF4-FFF2-40B4-BE49-F238E27FC236}">
              <a16:creationId xmlns:a16="http://schemas.microsoft.com/office/drawing/2014/main" id="{584C74B1-BAB9-4C55-A1E9-B8FFCC377B31}"/>
            </a:ext>
          </a:extLst>
        </xdr:cNvPr>
        <xdr:cNvSpPr txBox="1"/>
      </xdr:nvSpPr>
      <xdr:spPr>
        <a:xfrm>
          <a:off x="4124960" y="5492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9525</xdr:rowOff>
    </xdr:from>
    <xdr:to>
      <xdr:col>24</xdr:col>
      <xdr:colOff>152400</xdr:colOff>
      <xdr:row>34</xdr:row>
      <xdr:rowOff>9525</xdr:rowOff>
    </xdr:to>
    <xdr:cxnSp macro="">
      <xdr:nvCxnSpPr>
        <xdr:cNvPr id="61" name="直線コネクタ 60">
          <a:extLst>
            <a:ext uri="{FF2B5EF4-FFF2-40B4-BE49-F238E27FC236}">
              <a16:creationId xmlns:a16="http://schemas.microsoft.com/office/drawing/2014/main" id="{70C3A8AD-8F9D-4CFF-81CE-998B528E03D6}"/>
            </a:ext>
          </a:extLst>
        </xdr:cNvPr>
        <xdr:cNvCxnSpPr/>
      </xdr:nvCxnSpPr>
      <xdr:spPr>
        <a:xfrm>
          <a:off x="4020820" y="570928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49547</xdr:rowOff>
    </xdr:from>
    <xdr:ext cx="405111" cy="259045"/>
    <xdr:sp macro="" textlink="">
      <xdr:nvSpPr>
        <xdr:cNvPr id="62" name="【図書館】&#10;有形固定資産減価償却率平均値テキスト">
          <a:extLst>
            <a:ext uri="{FF2B5EF4-FFF2-40B4-BE49-F238E27FC236}">
              <a16:creationId xmlns:a16="http://schemas.microsoft.com/office/drawing/2014/main" id="{DFF1B325-5515-4E78-83A2-8AA71C734D5D}"/>
            </a:ext>
          </a:extLst>
        </xdr:cNvPr>
        <xdr:cNvSpPr txBox="1"/>
      </xdr:nvSpPr>
      <xdr:spPr>
        <a:xfrm>
          <a:off x="4124960" y="60845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71120</xdr:rowOff>
    </xdr:from>
    <xdr:to>
      <xdr:col>24</xdr:col>
      <xdr:colOff>114300</xdr:colOff>
      <xdr:row>37</xdr:row>
      <xdr:rowOff>1270</xdr:rowOff>
    </xdr:to>
    <xdr:sp macro="" textlink="">
      <xdr:nvSpPr>
        <xdr:cNvPr id="63" name="フローチャート: 判断 62">
          <a:extLst>
            <a:ext uri="{FF2B5EF4-FFF2-40B4-BE49-F238E27FC236}">
              <a16:creationId xmlns:a16="http://schemas.microsoft.com/office/drawing/2014/main" id="{55195AF4-A934-4CB8-B8AB-9C3183536F0A}"/>
            </a:ext>
          </a:extLst>
        </xdr:cNvPr>
        <xdr:cNvSpPr/>
      </xdr:nvSpPr>
      <xdr:spPr>
        <a:xfrm>
          <a:off x="4036060" y="61061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80645</xdr:rowOff>
    </xdr:from>
    <xdr:to>
      <xdr:col>20</xdr:col>
      <xdr:colOff>38100</xdr:colOff>
      <xdr:row>37</xdr:row>
      <xdr:rowOff>10795</xdr:rowOff>
    </xdr:to>
    <xdr:sp macro="" textlink="">
      <xdr:nvSpPr>
        <xdr:cNvPr id="64" name="フローチャート: 判断 63">
          <a:extLst>
            <a:ext uri="{FF2B5EF4-FFF2-40B4-BE49-F238E27FC236}">
              <a16:creationId xmlns:a16="http://schemas.microsoft.com/office/drawing/2014/main" id="{BBB95972-F063-4F83-8E83-96B38937060F}"/>
            </a:ext>
          </a:extLst>
        </xdr:cNvPr>
        <xdr:cNvSpPr/>
      </xdr:nvSpPr>
      <xdr:spPr>
        <a:xfrm>
          <a:off x="3312160" y="611568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48260</xdr:rowOff>
    </xdr:from>
    <xdr:to>
      <xdr:col>15</xdr:col>
      <xdr:colOff>101600</xdr:colOff>
      <xdr:row>36</xdr:row>
      <xdr:rowOff>149860</xdr:rowOff>
    </xdr:to>
    <xdr:sp macro="" textlink="">
      <xdr:nvSpPr>
        <xdr:cNvPr id="65" name="フローチャート: 判断 64">
          <a:extLst>
            <a:ext uri="{FF2B5EF4-FFF2-40B4-BE49-F238E27FC236}">
              <a16:creationId xmlns:a16="http://schemas.microsoft.com/office/drawing/2014/main" id="{890D39FA-2DFC-433D-ABF5-783B04D237BB}"/>
            </a:ext>
          </a:extLst>
        </xdr:cNvPr>
        <xdr:cNvSpPr/>
      </xdr:nvSpPr>
      <xdr:spPr>
        <a:xfrm>
          <a:off x="2514600" y="608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99695</xdr:rowOff>
    </xdr:from>
    <xdr:to>
      <xdr:col>10</xdr:col>
      <xdr:colOff>165100</xdr:colOff>
      <xdr:row>37</xdr:row>
      <xdr:rowOff>29845</xdr:rowOff>
    </xdr:to>
    <xdr:sp macro="" textlink="">
      <xdr:nvSpPr>
        <xdr:cNvPr id="66" name="フローチャート: 判断 65">
          <a:extLst>
            <a:ext uri="{FF2B5EF4-FFF2-40B4-BE49-F238E27FC236}">
              <a16:creationId xmlns:a16="http://schemas.microsoft.com/office/drawing/2014/main" id="{8EE80950-833C-4901-B3EF-85C193349C80}"/>
            </a:ext>
          </a:extLst>
        </xdr:cNvPr>
        <xdr:cNvSpPr/>
      </xdr:nvSpPr>
      <xdr:spPr>
        <a:xfrm>
          <a:off x="1739900" y="613473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76835</xdr:rowOff>
    </xdr:from>
    <xdr:to>
      <xdr:col>6</xdr:col>
      <xdr:colOff>38100</xdr:colOff>
      <xdr:row>37</xdr:row>
      <xdr:rowOff>6985</xdr:rowOff>
    </xdr:to>
    <xdr:sp macro="" textlink="">
      <xdr:nvSpPr>
        <xdr:cNvPr id="67" name="フローチャート: 判断 66">
          <a:extLst>
            <a:ext uri="{FF2B5EF4-FFF2-40B4-BE49-F238E27FC236}">
              <a16:creationId xmlns:a16="http://schemas.microsoft.com/office/drawing/2014/main" id="{6D94B9C4-08CF-4883-B486-9FAAB45F8ED5}"/>
            </a:ext>
          </a:extLst>
        </xdr:cNvPr>
        <xdr:cNvSpPr/>
      </xdr:nvSpPr>
      <xdr:spPr>
        <a:xfrm>
          <a:off x="965200" y="611187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E222A14C-E64A-414E-B077-E9A7517D84DD}"/>
            </a:ext>
          </a:extLst>
        </xdr:cNvPr>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B39AB647-8DCC-468A-A158-A4691C4151CF}"/>
            </a:ext>
          </a:extLst>
        </xdr:cNvPr>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15F3F26A-9C3F-4339-B7D3-3D3C6CB9ECF3}"/>
            </a:ext>
          </a:extLst>
        </xdr:cNvPr>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25AAB63E-0805-440C-93C0-04151A4467FA}"/>
            </a:ext>
          </a:extLst>
        </xdr:cNvPr>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84CF216E-18A6-4B7D-AA34-5F2525DAC38B}"/>
            </a:ext>
          </a:extLst>
        </xdr:cNvPr>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128270</xdr:rowOff>
    </xdr:from>
    <xdr:to>
      <xdr:col>24</xdr:col>
      <xdr:colOff>114300</xdr:colOff>
      <xdr:row>36</xdr:row>
      <xdr:rowOff>58420</xdr:rowOff>
    </xdr:to>
    <xdr:sp macro="" textlink="">
      <xdr:nvSpPr>
        <xdr:cNvPr id="73" name="楕円 72">
          <a:extLst>
            <a:ext uri="{FF2B5EF4-FFF2-40B4-BE49-F238E27FC236}">
              <a16:creationId xmlns:a16="http://schemas.microsoft.com/office/drawing/2014/main" id="{8FDD6456-5B61-4789-B9CC-FA5DFC7076E3}"/>
            </a:ext>
          </a:extLst>
        </xdr:cNvPr>
        <xdr:cNvSpPr/>
      </xdr:nvSpPr>
      <xdr:spPr>
        <a:xfrm>
          <a:off x="4036060" y="59956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151147</xdr:rowOff>
    </xdr:from>
    <xdr:ext cx="405111" cy="259045"/>
    <xdr:sp macro="" textlink="">
      <xdr:nvSpPr>
        <xdr:cNvPr id="74" name="【図書館】&#10;有形固定資産減価償却率該当値テキスト">
          <a:extLst>
            <a:ext uri="{FF2B5EF4-FFF2-40B4-BE49-F238E27FC236}">
              <a16:creationId xmlns:a16="http://schemas.microsoft.com/office/drawing/2014/main" id="{1950CB04-F2F3-4A3D-990A-4C5B49302493}"/>
            </a:ext>
          </a:extLst>
        </xdr:cNvPr>
        <xdr:cNvSpPr txBox="1"/>
      </xdr:nvSpPr>
      <xdr:spPr>
        <a:xfrm>
          <a:off x="4124960" y="5850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86360</xdr:rowOff>
    </xdr:from>
    <xdr:to>
      <xdr:col>20</xdr:col>
      <xdr:colOff>38100</xdr:colOff>
      <xdr:row>36</xdr:row>
      <xdr:rowOff>16510</xdr:rowOff>
    </xdr:to>
    <xdr:sp macro="" textlink="">
      <xdr:nvSpPr>
        <xdr:cNvPr id="75" name="楕円 74">
          <a:extLst>
            <a:ext uri="{FF2B5EF4-FFF2-40B4-BE49-F238E27FC236}">
              <a16:creationId xmlns:a16="http://schemas.microsoft.com/office/drawing/2014/main" id="{33C87CFB-4FF1-41D6-A2ED-1E0B0BD35F0B}"/>
            </a:ext>
          </a:extLst>
        </xdr:cNvPr>
        <xdr:cNvSpPr/>
      </xdr:nvSpPr>
      <xdr:spPr>
        <a:xfrm>
          <a:off x="3312160" y="595376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137160</xdr:rowOff>
    </xdr:from>
    <xdr:to>
      <xdr:col>24</xdr:col>
      <xdr:colOff>63500</xdr:colOff>
      <xdr:row>36</xdr:row>
      <xdr:rowOff>7620</xdr:rowOff>
    </xdr:to>
    <xdr:cxnSp macro="">
      <xdr:nvCxnSpPr>
        <xdr:cNvPr id="76" name="直線コネクタ 75">
          <a:extLst>
            <a:ext uri="{FF2B5EF4-FFF2-40B4-BE49-F238E27FC236}">
              <a16:creationId xmlns:a16="http://schemas.microsoft.com/office/drawing/2014/main" id="{1936AF91-C486-4722-B9C5-810F4006A657}"/>
            </a:ext>
          </a:extLst>
        </xdr:cNvPr>
        <xdr:cNvCxnSpPr/>
      </xdr:nvCxnSpPr>
      <xdr:spPr>
        <a:xfrm>
          <a:off x="3355340" y="6004560"/>
          <a:ext cx="73152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53975</xdr:rowOff>
    </xdr:from>
    <xdr:to>
      <xdr:col>15</xdr:col>
      <xdr:colOff>101600</xdr:colOff>
      <xdr:row>35</xdr:row>
      <xdr:rowOff>155575</xdr:rowOff>
    </xdr:to>
    <xdr:sp macro="" textlink="">
      <xdr:nvSpPr>
        <xdr:cNvPr id="77" name="楕円 76">
          <a:extLst>
            <a:ext uri="{FF2B5EF4-FFF2-40B4-BE49-F238E27FC236}">
              <a16:creationId xmlns:a16="http://schemas.microsoft.com/office/drawing/2014/main" id="{F6BBBF71-1384-4FDE-A38D-B9ACA35BD0D6}"/>
            </a:ext>
          </a:extLst>
        </xdr:cNvPr>
        <xdr:cNvSpPr/>
      </xdr:nvSpPr>
      <xdr:spPr>
        <a:xfrm>
          <a:off x="2514600" y="5921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104775</xdr:rowOff>
    </xdr:from>
    <xdr:to>
      <xdr:col>19</xdr:col>
      <xdr:colOff>177800</xdr:colOff>
      <xdr:row>35</xdr:row>
      <xdr:rowOff>137160</xdr:rowOff>
    </xdr:to>
    <xdr:cxnSp macro="">
      <xdr:nvCxnSpPr>
        <xdr:cNvPr id="78" name="直線コネクタ 77">
          <a:extLst>
            <a:ext uri="{FF2B5EF4-FFF2-40B4-BE49-F238E27FC236}">
              <a16:creationId xmlns:a16="http://schemas.microsoft.com/office/drawing/2014/main" id="{4D7E1391-F406-462D-BE53-89C28EF8C9FF}"/>
            </a:ext>
          </a:extLst>
        </xdr:cNvPr>
        <xdr:cNvCxnSpPr/>
      </xdr:nvCxnSpPr>
      <xdr:spPr>
        <a:xfrm>
          <a:off x="2565400" y="5972175"/>
          <a:ext cx="78994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12065</xdr:rowOff>
    </xdr:from>
    <xdr:to>
      <xdr:col>10</xdr:col>
      <xdr:colOff>165100</xdr:colOff>
      <xdr:row>35</xdr:row>
      <xdr:rowOff>113665</xdr:rowOff>
    </xdr:to>
    <xdr:sp macro="" textlink="">
      <xdr:nvSpPr>
        <xdr:cNvPr id="79" name="楕円 78">
          <a:extLst>
            <a:ext uri="{FF2B5EF4-FFF2-40B4-BE49-F238E27FC236}">
              <a16:creationId xmlns:a16="http://schemas.microsoft.com/office/drawing/2014/main" id="{C286EF8B-F854-42B0-8878-2C5FF80EE7C3}"/>
            </a:ext>
          </a:extLst>
        </xdr:cNvPr>
        <xdr:cNvSpPr/>
      </xdr:nvSpPr>
      <xdr:spPr>
        <a:xfrm>
          <a:off x="1739900" y="5879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35</xdr:row>
      <xdr:rowOff>62865</xdr:rowOff>
    </xdr:from>
    <xdr:to>
      <xdr:col>15</xdr:col>
      <xdr:colOff>50800</xdr:colOff>
      <xdr:row>35</xdr:row>
      <xdr:rowOff>104775</xdr:rowOff>
    </xdr:to>
    <xdr:cxnSp macro="">
      <xdr:nvCxnSpPr>
        <xdr:cNvPr id="80" name="直線コネクタ 79">
          <a:extLst>
            <a:ext uri="{FF2B5EF4-FFF2-40B4-BE49-F238E27FC236}">
              <a16:creationId xmlns:a16="http://schemas.microsoft.com/office/drawing/2014/main" id="{6EC87C0A-7776-4EB3-ACC4-473B7DAB5A27}"/>
            </a:ext>
          </a:extLst>
        </xdr:cNvPr>
        <xdr:cNvCxnSpPr/>
      </xdr:nvCxnSpPr>
      <xdr:spPr>
        <a:xfrm>
          <a:off x="1790700" y="5930265"/>
          <a:ext cx="7747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39</xdr:row>
      <xdr:rowOff>15875</xdr:rowOff>
    </xdr:from>
    <xdr:to>
      <xdr:col>6</xdr:col>
      <xdr:colOff>38100</xdr:colOff>
      <xdr:row>39</xdr:row>
      <xdr:rowOff>117475</xdr:rowOff>
    </xdr:to>
    <xdr:sp macro="" textlink="">
      <xdr:nvSpPr>
        <xdr:cNvPr id="81" name="楕円 80">
          <a:extLst>
            <a:ext uri="{FF2B5EF4-FFF2-40B4-BE49-F238E27FC236}">
              <a16:creationId xmlns:a16="http://schemas.microsoft.com/office/drawing/2014/main" id="{6FE92371-F670-402B-971D-C89C7D1A981D}"/>
            </a:ext>
          </a:extLst>
        </xdr:cNvPr>
        <xdr:cNvSpPr/>
      </xdr:nvSpPr>
      <xdr:spPr>
        <a:xfrm>
          <a:off x="965200" y="655383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35</xdr:row>
      <xdr:rowOff>62865</xdr:rowOff>
    </xdr:from>
    <xdr:to>
      <xdr:col>10</xdr:col>
      <xdr:colOff>114300</xdr:colOff>
      <xdr:row>39</xdr:row>
      <xdr:rowOff>66675</xdr:rowOff>
    </xdr:to>
    <xdr:cxnSp macro="">
      <xdr:nvCxnSpPr>
        <xdr:cNvPr id="82" name="直線コネクタ 81">
          <a:extLst>
            <a:ext uri="{FF2B5EF4-FFF2-40B4-BE49-F238E27FC236}">
              <a16:creationId xmlns:a16="http://schemas.microsoft.com/office/drawing/2014/main" id="{9E663F5B-E681-4710-AD49-BEF8A1C1D352}"/>
            </a:ext>
          </a:extLst>
        </xdr:cNvPr>
        <xdr:cNvCxnSpPr/>
      </xdr:nvCxnSpPr>
      <xdr:spPr>
        <a:xfrm flipV="1">
          <a:off x="1008380" y="5930265"/>
          <a:ext cx="782320" cy="674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1922</xdr:rowOff>
    </xdr:from>
    <xdr:ext cx="405111" cy="259045"/>
    <xdr:sp macro="" textlink="">
      <xdr:nvSpPr>
        <xdr:cNvPr id="83" name="n_1aveValue【図書館】&#10;有形固定資産減価償却率">
          <a:extLst>
            <a:ext uri="{FF2B5EF4-FFF2-40B4-BE49-F238E27FC236}">
              <a16:creationId xmlns:a16="http://schemas.microsoft.com/office/drawing/2014/main" id="{3AEF6E26-D7DB-41FF-93BD-B7738A024E14}"/>
            </a:ext>
          </a:extLst>
        </xdr:cNvPr>
        <xdr:cNvSpPr txBox="1"/>
      </xdr:nvSpPr>
      <xdr:spPr>
        <a:xfrm>
          <a:off x="3170564" y="6204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140987</xdr:rowOff>
    </xdr:from>
    <xdr:ext cx="405111" cy="259045"/>
    <xdr:sp macro="" textlink="">
      <xdr:nvSpPr>
        <xdr:cNvPr id="84" name="n_2aveValue【図書館】&#10;有形固定資産減価償却率">
          <a:extLst>
            <a:ext uri="{FF2B5EF4-FFF2-40B4-BE49-F238E27FC236}">
              <a16:creationId xmlns:a16="http://schemas.microsoft.com/office/drawing/2014/main" id="{8E316F9A-23E1-452B-8A04-B8D835FB9575}"/>
            </a:ext>
          </a:extLst>
        </xdr:cNvPr>
        <xdr:cNvSpPr txBox="1"/>
      </xdr:nvSpPr>
      <xdr:spPr>
        <a:xfrm>
          <a:off x="2385704" y="6176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20972</xdr:rowOff>
    </xdr:from>
    <xdr:ext cx="405111" cy="259045"/>
    <xdr:sp macro="" textlink="">
      <xdr:nvSpPr>
        <xdr:cNvPr id="85" name="n_3aveValue【図書館】&#10;有形固定資産減価償却率">
          <a:extLst>
            <a:ext uri="{FF2B5EF4-FFF2-40B4-BE49-F238E27FC236}">
              <a16:creationId xmlns:a16="http://schemas.microsoft.com/office/drawing/2014/main" id="{011352C4-C5E5-4CF8-BDF9-E119F6B378B0}"/>
            </a:ext>
          </a:extLst>
        </xdr:cNvPr>
        <xdr:cNvSpPr txBox="1"/>
      </xdr:nvSpPr>
      <xdr:spPr>
        <a:xfrm>
          <a:off x="1611004" y="6223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23512</xdr:rowOff>
    </xdr:from>
    <xdr:ext cx="405111" cy="259045"/>
    <xdr:sp macro="" textlink="">
      <xdr:nvSpPr>
        <xdr:cNvPr id="86" name="n_4aveValue【図書館】&#10;有形固定資産減価償却率">
          <a:extLst>
            <a:ext uri="{FF2B5EF4-FFF2-40B4-BE49-F238E27FC236}">
              <a16:creationId xmlns:a16="http://schemas.microsoft.com/office/drawing/2014/main" id="{14EDFAA1-6835-4639-A970-712FBEF63C04}"/>
            </a:ext>
          </a:extLst>
        </xdr:cNvPr>
        <xdr:cNvSpPr txBox="1"/>
      </xdr:nvSpPr>
      <xdr:spPr>
        <a:xfrm>
          <a:off x="836304" y="5890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33037</xdr:rowOff>
    </xdr:from>
    <xdr:ext cx="405111" cy="259045"/>
    <xdr:sp macro="" textlink="">
      <xdr:nvSpPr>
        <xdr:cNvPr id="87" name="n_1mainValue【図書館】&#10;有形固定資産減価償却率">
          <a:extLst>
            <a:ext uri="{FF2B5EF4-FFF2-40B4-BE49-F238E27FC236}">
              <a16:creationId xmlns:a16="http://schemas.microsoft.com/office/drawing/2014/main" id="{6D84DBC5-8E86-48C6-AF85-F92B4D205FE7}"/>
            </a:ext>
          </a:extLst>
        </xdr:cNvPr>
        <xdr:cNvSpPr txBox="1"/>
      </xdr:nvSpPr>
      <xdr:spPr>
        <a:xfrm>
          <a:off x="3170564" y="5732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652</xdr:rowOff>
    </xdr:from>
    <xdr:ext cx="405111" cy="259045"/>
    <xdr:sp macro="" textlink="">
      <xdr:nvSpPr>
        <xdr:cNvPr id="88" name="n_2mainValue【図書館】&#10;有形固定資産減価償却率">
          <a:extLst>
            <a:ext uri="{FF2B5EF4-FFF2-40B4-BE49-F238E27FC236}">
              <a16:creationId xmlns:a16="http://schemas.microsoft.com/office/drawing/2014/main" id="{D1009E83-FD7D-4B06-909E-323F38D4F725}"/>
            </a:ext>
          </a:extLst>
        </xdr:cNvPr>
        <xdr:cNvSpPr txBox="1"/>
      </xdr:nvSpPr>
      <xdr:spPr>
        <a:xfrm>
          <a:off x="2385704" y="5700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33</xdr:row>
      <xdr:rowOff>130192</xdr:rowOff>
    </xdr:from>
    <xdr:ext cx="405111" cy="259045"/>
    <xdr:sp macro="" textlink="">
      <xdr:nvSpPr>
        <xdr:cNvPr id="89" name="n_3mainValue【図書館】&#10;有形固定資産減価償却率">
          <a:extLst>
            <a:ext uri="{FF2B5EF4-FFF2-40B4-BE49-F238E27FC236}">
              <a16:creationId xmlns:a16="http://schemas.microsoft.com/office/drawing/2014/main" id="{74667A1D-C31F-4C35-85CC-79ABB325605F}"/>
            </a:ext>
          </a:extLst>
        </xdr:cNvPr>
        <xdr:cNvSpPr txBox="1"/>
      </xdr:nvSpPr>
      <xdr:spPr>
        <a:xfrm>
          <a:off x="1611004" y="5662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108602</xdr:rowOff>
    </xdr:from>
    <xdr:ext cx="405111" cy="259045"/>
    <xdr:sp macro="" textlink="">
      <xdr:nvSpPr>
        <xdr:cNvPr id="90" name="n_4mainValue【図書館】&#10;有形固定資産減価償却率">
          <a:extLst>
            <a:ext uri="{FF2B5EF4-FFF2-40B4-BE49-F238E27FC236}">
              <a16:creationId xmlns:a16="http://schemas.microsoft.com/office/drawing/2014/main" id="{30B9A9BF-1C50-4699-BF4C-A2CE6C81B4C2}"/>
            </a:ext>
          </a:extLst>
        </xdr:cNvPr>
        <xdr:cNvSpPr txBox="1"/>
      </xdr:nvSpPr>
      <xdr:spPr>
        <a:xfrm>
          <a:off x="836304" y="6646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925088BA-EA3E-4308-9459-05D1C62529D0}"/>
            </a:ext>
          </a:extLst>
        </xdr:cNvPr>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B41BB089-F5D8-462D-8A6D-BA369CA35713}"/>
            </a:ext>
          </a:extLst>
        </xdr:cNvPr>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AF33E87A-EF95-43CD-B8F8-3A5BE9584E1F}"/>
            </a:ext>
          </a:extLst>
        </xdr:cNvPr>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40643020-3DB8-4D97-A222-38FD89570FA1}"/>
            </a:ext>
          </a:extLst>
        </xdr:cNvPr>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20874692-50CA-4930-9DFB-B0B204F06B27}"/>
            </a:ext>
          </a:extLst>
        </xdr:cNvPr>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BA35CFDA-59AE-4E7D-9F2D-5A2A2BCEEDAF}"/>
            </a:ext>
          </a:extLst>
        </xdr:cNvPr>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A02E0049-1401-4C4E-A591-B6CEFBC78B24}"/>
            </a:ext>
          </a:extLst>
        </xdr:cNvPr>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938AD820-6FB6-4710-83AA-CD81232A0FA4}"/>
            </a:ext>
          </a:extLst>
        </xdr:cNvPr>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9" name="テキスト ボックス 98">
          <a:extLst>
            <a:ext uri="{FF2B5EF4-FFF2-40B4-BE49-F238E27FC236}">
              <a16:creationId xmlns:a16="http://schemas.microsoft.com/office/drawing/2014/main" id="{E95C56B3-F97F-4FEE-A6CE-919DFE4397FB}"/>
            </a:ext>
          </a:extLst>
        </xdr:cNvPr>
        <xdr:cNvSpPr txBox="1"/>
      </xdr:nvSpPr>
      <xdr:spPr>
        <a:xfrm>
          <a:off x="578866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AAD5DE65-386D-43AC-A0A6-F48B0284BE63}"/>
            </a:ext>
          </a:extLst>
        </xdr:cNvPr>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a:extLst>
            <a:ext uri="{FF2B5EF4-FFF2-40B4-BE49-F238E27FC236}">
              <a16:creationId xmlns:a16="http://schemas.microsoft.com/office/drawing/2014/main" id="{6D83641D-FE0A-44DA-B62C-FB56CFDAD079}"/>
            </a:ext>
          </a:extLst>
        </xdr:cNvPr>
        <xdr:cNvCxnSpPr/>
      </xdr:nvCxnSpPr>
      <xdr:spPr>
        <a:xfrm>
          <a:off x="5826760" y="70789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a:extLst>
            <a:ext uri="{FF2B5EF4-FFF2-40B4-BE49-F238E27FC236}">
              <a16:creationId xmlns:a16="http://schemas.microsoft.com/office/drawing/2014/main" id="{B6D3C0A7-C547-4C37-A0DE-4F15EA512710}"/>
            </a:ext>
          </a:extLst>
        </xdr:cNvPr>
        <xdr:cNvSpPr txBox="1"/>
      </xdr:nvSpPr>
      <xdr:spPr>
        <a:xfrm>
          <a:off x="54053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a:extLst>
            <a:ext uri="{FF2B5EF4-FFF2-40B4-BE49-F238E27FC236}">
              <a16:creationId xmlns:a16="http://schemas.microsoft.com/office/drawing/2014/main" id="{6522484D-A65B-4A16-A707-3378DA215238}"/>
            </a:ext>
          </a:extLst>
        </xdr:cNvPr>
        <xdr:cNvCxnSpPr/>
      </xdr:nvCxnSpPr>
      <xdr:spPr>
        <a:xfrm>
          <a:off x="5826760" y="6705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4" name="テキスト ボックス 103">
          <a:extLst>
            <a:ext uri="{FF2B5EF4-FFF2-40B4-BE49-F238E27FC236}">
              <a16:creationId xmlns:a16="http://schemas.microsoft.com/office/drawing/2014/main" id="{345A1247-FEA7-4013-9CDE-B939B143FF23}"/>
            </a:ext>
          </a:extLst>
        </xdr:cNvPr>
        <xdr:cNvSpPr txBox="1"/>
      </xdr:nvSpPr>
      <xdr:spPr>
        <a:xfrm>
          <a:off x="5405301" y="65671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a:extLst>
            <a:ext uri="{FF2B5EF4-FFF2-40B4-BE49-F238E27FC236}">
              <a16:creationId xmlns:a16="http://schemas.microsoft.com/office/drawing/2014/main" id="{10D969AC-D228-4B69-BF56-E3E26FA48746}"/>
            </a:ext>
          </a:extLst>
        </xdr:cNvPr>
        <xdr:cNvCxnSpPr/>
      </xdr:nvCxnSpPr>
      <xdr:spPr>
        <a:xfrm>
          <a:off x="5826760" y="63360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6" name="テキスト ボックス 105">
          <a:extLst>
            <a:ext uri="{FF2B5EF4-FFF2-40B4-BE49-F238E27FC236}">
              <a16:creationId xmlns:a16="http://schemas.microsoft.com/office/drawing/2014/main" id="{F214B517-4979-4E16-A8C1-AEF7426C7179}"/>
            </a:ext>
          </a:extLst>
        </xdr:cNvPr>
        <xdr:cNvSpPr txBox="1"/>
      </xdr:nvSpPr>
      <xdr:spPr>
        <a:xfrm>
          <a:off x="5405301" y="61976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a:extLst>
            <a:ext uri="{FF2B5EF4-FFF2-40B4-BE49-F238E27FC236}">
              <a16:creationId xmlns:a16="http://schemas.microsoft.com/office/drawing/2014/main" id="{F7C2E592-8C11-4D74-99DD-4C169945059A}"/>
            </a:ext>
          </a:extLst>
        </xdr:cNvPr>
        <xdr:cNvCxnSpPr/>
      </xdr:nvCxnSpPr>
      <xdr:spPr>
        <a:xfrm>
          <a:off x="5826760" y="59626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8" name="テキスト ボックス 107">
          <a:extLst>
            <a:ext uri="{FF2B5EF4-FFF2-40B4-BE49-F238E27FC236}">
              <a16:creationId xmlns:a16="http://schemas.microsoft.com/office/drawing/2014/main" id="{4424164C-F20F-4334-9243-9913EE535071}"/>
            </a:ext>
          </a:extLst>
        </xdr:cNvPr>
        <xdr:cNvSpPr txBox="1"/>
      </xdr:nvSpPr>
      <xdr:spPr>
        <a:xfrm>
          <a:off x="5405301" y="58242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a:extLst>
            <a:ext uri="{FF2B5EF4-FFF2-40B4-BE49-F238E27FC236}">
              <a16:creationId xmlns:a16="http://schemas.microsoft.com/office/drawing/2014/main" id="{F0121709-3E20-4D4D-8B01-754D916389A0}"/>
            </a:ext>
          </a:extLst>
        </xdr:cNvPr>
        <xdr:cNvCxnSpPr/>
      </xdr:nvCxnSpPr>
      <xdr:spPr>
        <a:xfrm>
          <a:off x="5826760" y="55892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0" name="テキスト ボックス 109">
          <a:extLst>
            <a:ext uri="{FF2B5EF4-FFF2-40B4-BE49-F238E27FC236}">
              <a16:creationId xmlns:a16="http://schemas.microsoft.com/office/drawing/2014/main" id="{13515C89-3DED-4713-8ACE-440684784278}"/>
            </a:ext>
          </a:extLst>
        </xdr:cNvPr>
        <xdr:cNvSpPr txBox="1"/>
      </xdr:nvSpPr>
      <xdr:spPr>
        <a:xfrm>
          <a:off x="5405301" y="54508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BA30D42D-36A4-4A22-8605-F06807F5E31C}"/>
            </a:ext>
          </a:extLst>
        </xdr:cNvPr>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2" name="テキスト ボックス 111">
          <a:extLst>
            <a:ext uri="{FF2B5EF4-FFF2-40B4-BE49-F238E27FC236}">
              <a16:creationId xmlns:a16="http://schemas.microsoft.com/office/drawing/2014/main" id="{F8FD05D5-116A-412E-ACA2-E83AE4340FF9}"/>
            </a:ext>
          </a:extLst>
        </xdr:cNvPr>
        <xdr:cNvSpPr txBox="1"/>
      </xdr:nvSpPr>
      <xdr:spPr>
        <a:xfrm>
          <a:off x="540530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図書館】&#10;一人当たり面積グラフ枠">
          <a:extLst>
            <a:ext uri="{FF2B5EF4-FFF2-40B4-BE49-F238E27FC236}">
              <a16:creationId xmlns:a16="http://schemas.microsoft.com/office/drawing/2014/main" id="{2784C25B-BDDF-4FD4-9411-3B26F96E2635}"/>
            </a:ext>
          </a:extLst>
        </xdr:cNvPr>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114300</xdr:rowOff>
    </xdr:from>
    <xdr:to>
      <xdr:col>54</xdr:col>
      <xdr:colOff>189865</xdr:colOff>
      <xdr:row>41</xdr:row>
      <xdr:rowOff>146050</xdr:rowOff>
    </xdr:to>
    <xdr:cxnSp macro="">
      <xdr:nvCxnSpPr>
        <xdr:cNvPr id="114" name="直線コネクタ 113">
          <a:extLst>
            <a:ext uri="{FF2B5EF4-FFF2-40B4-BE49-F238E27FC236}">
              <a16:creationId xmlns:a16="http://schemas.microsoft.com/office/drawing/2014/main" id="{E376C748-2BED-4187-A3C2-7E99FE1CF38A}"/>
            </a:ext>
          </a:extLst>
        </xdr:cNvPr>
        <xdr:cNvCxnSpPr/>
      </xdr:nvCxnSpPr>
      <xdr:spPr>
        <a:xfrm flipV="1">
          <a:off x="9219565" y="5478780"/>
          <a:ext cx="0" cy="15405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149877</xdr:rowOff>
    </xdr:from>
    <xdr:ext cx="469744" cy="259045"/>
    <xdr:sp macro="" textlink="">
      <xdr:nvSpPr>
        <xdr:cNvPr id="115" name="【図書館】&#10;一人当たり面積最小値テキスト">
          <a:extLst>
            <a:ext uri="{FF2B5EF4-FFF2-40B4-BE49-F238E27FC236}">
              <a16:creationId xmlns:a16="http://schemas.microsoft.com/office/drawing/2014/main" id="{70365900-0D50-4EFF-A37F-DF2144B20382}"/>
            </a:ext>
          </a:extLst>
        </xdr:cNvPr>
        <xdr:cNvSpPr txBox="1"/>
      </xdr:nvSpPr>
      <xdr:spPr>
        <a:xfrm>
          <a:off x="9258300" y="7023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146050</xdr:rowOff>
    </xdr:from>
    <xdr:to>
      <xdr:col>55</xdr:col>
      <xdr:colOff>88900</xdr:colOff>
      <xdr:row>41</xdr:row>
      <xdr:rowOff>146050</xdr:rowOff>
    </xdr:to>
    <xdr:cxnSp macro="">
      <xdr:nvCxnSpPr>
        <xdr:cNvPr id="116" name="直線コネクタ 115">
          <a:extLst>
            <a:ext uri="{FF2B5EF4-FFF2-40B4-BE49-F238E27FC236}">
              <a16:creationId xmlns:a16="http://schemas.microsoft.com/office/drawing/2014/main" id="{CC4C1861-8BE0-42F6-8967-60911088094B}"/>
            </a:ext>
          </a:extLst>
        </xdr:cNvPr>
        <xdr:cNvCxnSpPr/>
      </xdr:nvCxnSpPr>
      <xdr:spPr>
        <a:xfrm>
          <a:off x="9154160" y="70192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60977</xdr:rowOff>
    </xdr:from>
    <xdr:ext cx="469744" cy="259045"/>
    <xdr:sp macro="" textlink="">
      <xdr:nvSpPr>
        <xdr:cNvPr id="117" name="【図書館】&#10;一人当たり面積最大値テキスト">
          <a:extLst>
            <a:ext uri="{FF2B5EF4-FFF2-40B4-BE49-F238E27FC236}">
              <a16:creationId xmlns:a16="http://schemas.microsoft.com/office/drawing/2014/main" id="{6B87F662-94AB-47E4-9D59-F03EFB54F7C5}"/>
            </a:ext>
          </a:extLst>
        </xdr:cNvPr>
        <xdr:cNvSpPr txBox="1"/>
      </xdr:nvSpPr>
      <xdr:spPr>
        <a:xfrm>
          <a:off x="9258300" y="5257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114300</xdr:rowOff>
    </xdr:from>
    <xdr:to>
      <xdr:col>55</xdr:col>
      <xdr:colOff>88900</xdr:colOff>
      <xdr:row>32</xdr:row>
      <xdr:rowOff>114300</xdr:rowOff>
    </xdr:to>
    <xdr:cxnSp macro="">
      <xdr:nvCxnSpPr>
        <xdr:cNvPr id="118" name="直線コネクタ 117">
          <a:extLst>
            <a:ext uri="{FF2B5EF4-FFF2-40B4-BE49-F238E27FC236}">
              <a16:creationId xmlns:a16="http://schemas.microsoft.com/office/drawing/2014/main" id="{9D5B4D1B-FCAA-4C6C-8A10-F7C85031D9D9}"/>
            </a:ext>
          </a:extLst>
        </xdr:cNvPr>
        <xdr:cNvCxnSpPr/>
      </xdr:nvCxnSpPr>
      <xdr:spPr>
        <a:xfrm>
          <a:off x="9154160" y="54787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99077</xdr:rowOff>
    </xdr:from>
    <xdr:ext cx="469744" cy="259045"/>
    <xdr:sp macro="" textlink="">
      <xdr:nvSpPr>
        <xdr:cNvPr id="119" name="【図書館】&#10;一人当たり面積平均値テキスト">
          <a:extLst>
            <a:ext uri="{FF2B5EF4-FFF2-40B4-BE49-F238E27FC236}">
              <a16:creationId xmlns:a16="http://schemas.microsoft.com/office/drawing/2014/main" id="{84618C16-1BDD-47F7-8AD3-F9247B62D098}"/>
            </a:ext>
          </a:extLst>
        </xdr:cNvPr>
        <xdr:cNvSpPr txBox="1"/>
      </xdr:nvSpPr>
      <xdr:spPr>
        <a:xfrm>
          <a:off x="9258300" y="66370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120650</xdr:rowOff>
    </xdr:from>
    <xdr:to>
      <xdr:col>55</xdr:col>
      <xdr:colOff>50800</xdr:colOff>
      <xdr:row>40</xdr:row>
      <xdr:rowOff>50800</xdr:rowOff>
    </xdr:to>
    <xdr:sp macro="" textlink="">
      <xdr:nvSpPr>
        <xdr:cNvPr id="120" name="フローチャート: 判断 119">
          <a:extLst>
            <a:ext uri="{FF2B5EF4-FFF2-40B4-BE49-F238E27FC236}">
              <a16:creationId xmlns:a16="http://schemas.microsoft.com/office/drawing/2014/main" id="{6383E6EC-3AF2-4CA4-AE38-0A3ABA9EFD96}"/>
            </a:ext>
          </a:extLst>
        </xdr:cNvPr>
        <xdr:cNvSpPr/>
      </xdr:nvSpPr>
      <xdr:spPr>
        <a:xfrm>
          <a:off x="9192260" y="665861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133350</xdr:rowOff>
    </xdr:from>
    <xdr:to>
      <xdr:col>50</xdr:col>
      <xdr:colOff>165100</xdr:colOff>
      <xdr:row>40</xdr:row>
      <xdr:rowOff>63500</xdr:rowOff>
    </xdr:to>
    <xdr:sp macro="" textlink="">
      <xdr:nvSpPr>
        <xdr:cNvPr id="121" name="フローチャート: 判断 120">
          <a:extLst>
            <a:ext uri="{FF2B5EF4-FFF2-40B4-BE49-F238E27FC236}">
              <a16:creationId xmlns:a16="http://schemas.microsoft.com/office/drawing/2014/main" id="{466A1F83-30EB-4D3B-A0E9-DD236221267D}"/>
            </a:ext>
          </a:extLst>
        </xdr:cNvPr>
        <xdr:cNvSpPr/>
      </xdr:nvSpPr>
      <xdr:spPr>
        <a:xfrm>
          <a:off x="8445500" y="66713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133350</xdr:rowOff>
    </xdr:from>
    <xdr:to>
      <xdr:col>46</xdr:col>
      <xdr:colOff>38100</xdr:colOff>
      <xdr:row>40</xdr:row>
      <xdr:rowOff>63500</xdr:rowOff>
    </xdr:to>
    <xdr:sp macro="" textlink="">
      <xdr:nvSpPr>
        <xdr:cNvPr id="122" name="フローチャート: 判断 121">
          <a:extLst>
            <a:ext uri="{FF2B5EF4-FFF2-40B4-BE49-F238E27FC236}">
              <a16:creationId xmlns:a16="http://schemas.microsoft.com/office/drawing/2014/main" id="{272AB81C-0924-49CA-8F4A-2A47D519E6F7}"/>
            </a:ext>
          </a:extLst>
        </xdr:cNvPr>
        <xdr:cNvSpPr/>
      </xdr:nvSpPr>
      <xdr:spPr>
        <a:xfrm>
          <a:off x="7670800" y="667131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0</xdr:rowOff>
    </xdr:from>
    <xdr:to>
      <xdr:col>41</xdr:col>
      <xdr:colOff>101600</xdr:colOff>
      <xdr:row>40</xdr:row>
      <xdr:rowOff>101600</xdr:rowOff>
    </xdr:to>
    <xdr:sp macro="" textlink="">
      <xdr:nvSpPr>
        <xdr:cNvPr id="123" name="フローチャート: 判断 122">
          <a:extLst>
            <a:ext uri="{FF2B5EF4-FFF2-40B4-BE49-F238E27FC236}">
              <a16:creationId xmlns:a16="http://schemas.microsoft.com/office/drawing/2014/main" id="{83B98D69-1894-4AF9-9094-40354DBAA78B}"/>
            </a:ext>
          </a:extLst>
        </xdr:cNvPr>
        <xdr:cNvSpPr/>
      </xdr:nvSpPr>
      <xdr:spPr>
        <a:xfrm>
          <a:off x="6873240" y="670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0</xdr:rowOff>
    </xdr:from>
    <xdr:to>
      <xdr:col>36</xdr:col>
      <xdr:colOff>165100</xdr:colOff>
      <xdr:row>40</xdr:row>
      <xdr:rowOff>101600</xdr:rowOff>
    </xdr:to>
    <xdr:sp macro="" textlink="">
      <xdr:nvSpPr>
        <xdr:cNvPr id="124" name="フローチャート: 判断 123">
          <a:extLst>
            <a:ext uri="{FF2B5EF4-FFF2-40B4-BE49-F238E27FC236}">
              <a16:creationId xmlns:a16="http://schemas.microsoft.com/office/drawing/2014/main" id="{7704DC5F-5F5B-4E09-BAA1-B0D5AFB1BDA7}"/>
            </a:ext>
          </a:extLst>
        </xdr:cNvPr>
        <xdr:cNvSpPr/>
      </xdr:nvSpPr>
      <xdr:spPr>
        <a:xfrm>
          <a:off x="6098540" y="670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931ED7E9-7772-4734-9315-608F348A01AA}"/>
            </a:ext>
          </a:extLst>
        </xdr:cNvPr>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F9897573-90C6-4D60-81D4-B0C141124087}"/>
            </a:ext>
          </a:extLst>
        </xdr:cNvPr>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3573289E-6533-4373-B2FF-352C1213242E}"/>
            </a:ext>
          </a:extLst>
        </xdr:cNvPr>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21FC83D0-5391-4194-AD72-092D5480A491}"/>
            </a:ext>
          </a:extLst>
        </xdr:cNvPr>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9E95BC63-7948-4862-9B9A-D0FE9F717493}"/>
            </a:ext>
          </a:extLst>
        </xdr:cNvPr>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139700</xdr:rowOff>
    </xdr:from>
    <xdr:to>
      <xdr:col>55</xdr:col>
      <xdr:colOff>50800</xdr:colOff>
      <xdr:row>39</xdr:row>
      <xdr:rowOff>69850</xdr:rowOff>
    </xdr:to>
    <xdr:sp macro="" textlink="">
      <xdr:nvSpPr>
        <xdr:cNvPr id="130" name="楕円 129">
          <a:extLst>
            <a:ext uri="{FF2B5EF4-FFF2-40B4-BE49-F238E27FC236}">
              <a16:creationId xmlns:a16="http://schemas.microsoft.com/office/drawing/2014/main" id="{ADD84C38-A05D-4712-B3BE-3E9D68465B98}"/>
            </a:ext>
          </a:extLst>
        </xdr:cNvPr>
        <xdr:cNvSpPr/>
      </xdr:nvSpPr>
      <xdr:spPr>
        <a:xfrm>
          <a:off x="9192260" y="651002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162577</xdr:rowOff>
    </xdr:from>
    <xdr:ext cx="469744" cy="259045"/>
    <xdr:sp macro="" textlink="">
      <xdr:nvSpPr>
        <xdr:cNvPr id="131" name="【図書館】&#10;一人当たり面積該当値テキスト">
          <a:extLst>
            <a:ext uri="{FF2B5EF4-FFF2-40B4-BE49-F238E27FC236}">
              <a16:creationId xmlns:a16="http://schemas.microsoft.com/office/drawing/2014/main" id="{CE32BDF7-A422-4E81-8F4F-B0774032242A}"/>
            </a:ext>
          </a:extLst>
        </xdr:cNvPr>
        <xdr:cNvSpPr txBox="1"/>
      </xdr:nvSpPr>
      <xdr:spPr>
        <a:xfrm>
          <a:off x="9258300" y="6365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127000</xdr:rowOff>
    </xdr:from>
    <xdr:to>
      <xdr:col>50</xdr:col>
      <xdr:colOff>165100</xdr:colOff>
      <xdr:row>39</xdr:row>
      <xdr:rowOff>57150</xdr:rowOff>
    </xdr:to>
    <xdr:sp macro="" textlink="">
      <xdr:nvSpPr>
        <xdr:cNvPr id="132" name="楕円 131">
          <a:extLst>
            <a:ext uri="{FF2B5EF4-FFF2-40B4-BE49-F238E27FC236}">
              <a16:creationId xmlns:a16="http://schemas.microsoft.com/office/drawing/2014/main" id="{EF63EA33-0658-41CB-9827-50F2AFF5D997}"/>
            </a:ext>
          </a:extLst>
        </xdr:cNvPr>
        <xdr:cNvSpPr/>
      </xdr:nvSpPr>
      <xdr:spPr>
        <a:xfrm>
          <a:off x="8445500" y="64973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6350</xdr:rowOff>
    </xdr:from>
    <xdr:to>
      <xdr:col>55</xdr:col>
      <xdr:colOff>0</xdr:colOff>
      <xdr:row>39</xdr:row>
      <xdr:rowOff>19050</xdr:rowOff>
    </xdr:to>
    <xdr:cxnSp macro="">
      <xdr:nvCxnSpPr>
        <xdr:cNvPr id="133" name="直線コネクタ 132">
          <a:extLst>
            <a:ext uri="{FF2B5EF4-FFF2-40B4-BE49-F238E27FC236}">
              <a16:creationId xmlns:a16="http://schemas.microsoft.com/office/drawing/2014/main" id="{028EAB7F-4EA7-4D2E-897C-16808215F9EB}"/>
            </a:ext>
          </a:extLst>
        </xdr:cNvPr>
        <xdr:cNvCxnSpPr/>
      </xdr:nvCxnSpPr>
      <xdr:spPr>
        <a:xfrm>
          <a:off x="8496300" y="6544310"/>
          <a:ext cx="7239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139700</xdr:rowOff>
    </xdr:from>
    <xdr:to>
      <xdr:col>46</xdr:col>
      <xdr:colOff>38100</xdr:colOff>
      <xdr:row>39</xdr:row>
      <xdr:rowOff>69850</xdr:rowOff>
    </xdr:to>
    <xdr:sp macro="" textlink="">
      <xdr:nvSpPr>
        <xdr:cNvPr id="134" name="楕円 133">
          <a:extLst>
            <a:ext uri="{FF2B5EF4-FFF2-40B4-BE49-F238E27FC236}">
              <a16:creationId xmlns:a16="http://schemas.microsoft.com/office/drawing/2014/main" id="{4AE626A8-0F2F-4477-B943-E541B3154714}"/>
            </a:ext>
          </a:extLst>
        </xdr:cNvPr>
        <xdr:cNvSpPr/>
      </xdr:nvSpPr>
      <xdr:spPr>
        <a:xfrm>
          <a:off x="7670800" y="651002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6350</xdr:rowOff>
    </xdr:from>
    <xdr:to>
      <xdr:col>50</xdr:col>
      <xdr:colOff>114300</xdr:colOff>
      <xdr:row>39</xdr:row>
      <xdr:rowOff>19050</xdr:rowOff>
    </xdr:to>
    <xdr:cxnSp macro="">
      <xdr:nvCxnSpPr>
        <xdr:cNvPr id="135" name="直線コネクタ 134">
          <a:extLst>
            <a:ext uri="{FF2B5EF4-FFF2-40B4-BE49-F238E27FC236}">
              <a16:creationId xmlns:a16="http://schemas.microsoft.com/office/drawing/2014/main" id="{8E32C436-4CE3-4357-B16E-8EF8ABDD1620}"/>
            </a:ext>
          </a:extLst>
        </xdr:cNvPr>
        <xdr:cNvCxnSpPr/>
      </xdr:nvCxnSpPr>
      <xdr:spPr>
        <a:xfrm flipV="1">
          <a:off x="7713980" y="6544310"/>
          <a:ext cx="78232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139700</xdr:rowOff>
    </xdr:from>
    <xdr:to>
      <xdr:col>41</xdr:col>
      <xdr:colOff>101600</xdr:colOff>
      <xdr:row>39</xdr:row>
      <xdr:rowOff>69850</xdr:rowOff>
    </xdr:to>
    <xdr:sp macro="" textlink="">
      <xdr:nvSpPr>
        <xdr:cNvPr id="136" name="楕円 135">
          <a:extLst>
            <a:ext uri="{FF2B5EF4-FFF2-40B4-BE49-F238E27FC236}">
              <a16:creationId xmlns:a16="http://schemas.microsoft.com/office/drawing/2014/main" id="{8C1E1BB2-0D48-4ACF-9B66-ECA6D80699CF}"/>
            </a:ext>
          </a:extLst>
        </xdr:cNvPr>
        <xdr:cNvSpPr/>
      </xdr:nvSpPr>
      <xdr:spPr>
        <a:xfrm>
          <a:off x="6873240" y="65100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19050</xdr:rowOff>
    </xdr:from>
    <xdr:to>
      <xdr:col>45</xdr:col>
      <xdr:colOff>177800</xdr:colOff>
      <xdr:row>39</xdr:row>
      <xdr:rowOff>19050</xdr:rowOff>
    </xdr:to>
    <xdr:cxnSp macro="">
      <xdr:nvCxnSpPr>
        <xdr:cNvPr id="137" name="直線コネクタ 136">
          <a:extLst>
            <a:ext uri="{FF2B5EF4-FFF2-40B4-BE49-F238E27FC236}">
              <a16:creationId xmlns:a16="http://schemas.microsoft.com/office/drawing/2014/main" id="{BEC6BAA3-9E88-43EE-BBC8-56EAE189DA3C}"/>
            </a:ext>
          </a:extLst>
        </xdr:cNvPr>
        <xdr:cNvCxnSpPr/>
      </xdr:nvCxnSpPr>
      <xdr:spPr>
        <a:xfrm>
          <a:off x="6924040" y="655701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139700</xdr:rowOff>
    </xdr:from>
    <xdr:to>
      <xdr:col>36</xdr:col>
      <xdr:colOff>165100</xdr:colOff>
      <xdr:row>39</xdr:row>
      <xdr:rowOff>69850</xdr:rowOff>
    </xdr:to>
    <xdr:sp macro="" textlink="">
      <xdr:nvSpPr>
        <xdr:cNvPr id="138" name="楕円 137">
          <a:extLst>
            <a:ext uri="{FF2B5EF4-FFF2-40B4-BE49-F238E27FC236}">
              <a16:creationId xmlns:a16="http://schemas.microsoft.com/office/drawing/2014/main" id="{D07B2F40-D5A1-48D5-95B5-0CD9CE085A6C}"/>
            </a:ext>
          </a:extLst>
        </xdr:cNvPr>
        <xdr:cNvSpPr/>
      </xdr:nvSpPr>
      <xdr:spPr>
        <a:xfrm>
          <a:off x="6098540" y="65100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19050</xdr:rowOff>
    </xdr:from>
    <xdr:to>
      <xdr:col>41</xdr:col>
      <xdr:colOff>50800</xdr:colOff>
      <xdr:row>39</xdr:row>
      <xdr:rowOff>19050</xdr:rowOff>
    </xdr:to>
    <xdr:cxnSp macro="">
      <xdr:nvCxnSpPr>
        <xdr:cNvPr id="139" name="直線コネクタ 138">
          <a:extLst>
            <a:ext uri="{FF2B5EF4-FFF2-40B4-BE49-F238E27FC236}">
              <a16:creationId xmlns:a16="http://schemas.microsoft.com/office/drawing/2014/main" id="{C53BE4E6-83BB-4C71-B0D4-45C45038422F}"/>
            </a:ext>
          </a:extLst>
        </xdr:cNvPr>
        <xdr:cNvCxnSpPr/>
      </xdr:nvCxnSpPr>
      <xdr:spPr>
        <a:xfrm>
          <a:off x="6149340" y="6557010"/>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54627</xdr:rowOff>
    </xdr:from>
    <xdr:ext cx="469744" cy="259045"/>
    <xdr:sp macro="" textlink="">
      <xdr:nvSpPr>
        <xdr:cNvPr id="140" name="n_1aveValue【図書館】&#10;一人当たり面積">
          <a:extLst>
            <a:ext uri="{FF2B5EF4-FFF2-40B4-BE49-F238E27FC236}">
              <a16:creationId xmlns:a16="http://schemas.microsoft.com/office/drawing/2014/main" id="{F9D88508-2EF2-4565-B185-A9EFC6D47E8F}"/>
            </a:ext>
          </a:extLst>
        </xdr:cNvPr>
        <xdr:cNvSpPr txBox="1"/>
      </xdr:nvSpPr>
      <xdr:spPr>
        <a:xfrm>
          <a:off x="8271587" y="676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54627</xdr:rowOff>
    </xdr:from>
    <xdr:ext cx="469744" cy="259045"/>
    <xdr:sp macro="" textlink="">
      <xdr:nvSpPr>
        <xdr:cNvPr id="141" name="n_2aveValue【図書館】&#10;一人当たり面積">
          <a:extLst>
            <a:ext uri="{FF2B5EF4-FFF2-40B4-BE49-F238E27FC236}">
              <a16:creationId xmlns:a16="http://schemas.microsoft.com/office/drawing/2014/main" id="{194ED389-77E5-4E09-BF77-FD778362E0A3}"/>
            </a:ext>
          </a:extLst>
        </xdr:cNvPr>
        <xdr:cNvSpPr txBox="1"/>
      </xdr:nvSpPr>
      <xdr:spPr>
        <a:xfrm>
          <a:off x="7509587" y="676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92727</xdr:rowOff>
    </xdr:from>
    <xdr:ext cx="469744" cy="259045"/>
    <xdr:sp macro="" textlink="">
      <xdr:nvSpPr>
        <xdr:cNvPr id="142" name="n_3aveValue【図書館】&#10;一人当たり面積">
          <a:extLst>
            <a:ext uri="{FF2B5EF4-FFF2-40B4-BE49-F238E27FC236}">
              <a16:creationId xmlns:a16="http://schemas.microsoft.com/office/drawing/2014/main" id="{1F94592E-7630-451A-9362-21035D22EBA3}"/>
            </a:ext>
          </a:extLst>
        </xdr:cNvPr>
        <xdr:cNvSpPr txBox="1"/>
      </xdr:nvSpPr>
      <xdr:spPr>
        <a:xfrm>
          <a:off x="6712027" y="679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92727</xdr:rowOff>
    </xdr:from>
    <xdr:ext cx="469744" cy="259045"/>
    <xdr:sp macro="" textlink="">
      <xdr:nvSpPr>
        <xdr:cNvPr id="143" name="n_4aveValue【図書館】&#10;一人当たり面積">
          <a:extLst>
            <a:ext uri="{FF2B5EF4-FFF2-40B4-BE49-F238E27FC236}">
              <a16:creationId xmlns:a16="http://schemas.microsoft.com/office/drawing/2014/main" id="{E6EC8B87-3D5E-4E1A-9EAF-D28E0B9CD3A9}"/>
            </a:ext>
          </a:extLst>
        </xdr:cNvPr>
        <xdr:cNvSpPr txBox="1"/>
      </xdr:nvSpPr>
      <xdr:spPr>
        <a:xfrm>
          <a:off x="5937327" y="679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37</xdr:row>
      <xdr:rowOff>73677</xdr:rowOff>
    </xdr:from>
    <xdr:ext cx="469744" cy="259045"/>
    <xdr:sp macro="" textlink="">
      <xdr:nvSpPr>
        <xdr:cNvPr id="144" name="n_1mainValue【図書館】&#10;一人当たり面積">
          <a:extLst>
            <a:ext uri="{FF2B5EF4-FFF2-40B4-BE49-F238E27FC236}">
              <a16:creationId xmlns:a16="http://schemas.microsoft.com/office/drawing/2014/main" id="{B3F90716-D957-40A3-B489-20D94A5D6812}"/>
            </a:ext>
          </a:extLst>
        </xdr:cNvPr>
        <xdr:cNvSpPr txBox="1"/>
      </xdr:nvSpPr>
      <xdr:spPr>
        <a:xfrm>
          <a:off x="8271587" y="6276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86377</xdr:rowOff>
    </xdr:from>
    <xdr:ext cx="469744" cy="259045"/>
    <xdr:sp macro="" textlink="">
      <xdr:nvSpPr>
        <xdr:cNvPr id="145" name="n_2mainValue【図書館】&#10;一人当たり面積">
          <a:extLst>
            <a:ext uri="{FF2B5EF4-FFF2-40B4-BE49-F238E27FC236}">
              <a16:creationId xmlns:a16="http://schemas.microsoft.com/office/drawing/2014/main" id="{EE3D0966-DAC5-4A90-80E3-3EB7E4D98364}"/>
            </a:ext>
          </a:extLst>
        </xdr:cNvPr>
        <xdr:cNvSpPr txBox="1"/>
      </xdr:nvSpPr>
      <xdr:spPr>
        <a:xfrm>
          <a:off x="7509587" y="6289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86377</xdr:rowOff>
    </xdr:from>
    <xdr:ext cx="469744" cy="259045"/>
    <xdr:sp macro="" textlink="">
      <xdr:nvSpPr>
        <xdr:cNvPr id="146" name="n_3mainValue【図書館】&#10;一人当たり面積">
          <a:extLst>
            <a:ext uri="{FF2B5EF4-FFF2-40B4-BE49-F238E27FC236}">
              <a16:creationId xmlns:a16="http://schemas.microsoft.com/office/drawing/2014/main" id="{25465E68-5656-4D60-AB95-EB43C377164B}"/>
            </a:ext>
          </a:extLst>
        </xdr:cNvPr>
        <xdr:cNvSpPr txBox="1"/>
      </xdr:nvSpPr>
      <xdr:spPr>
        <a:xfrm>
          <a:off x="6712027" y="6289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86377</xdr:rowOff>
    </xdr:from>
    <xdr:ext cx="469744" cy="259045"/>
    <xdr:sp macro="" textlink="">
      <xdr:nvSpPr>
        <xdr:cNvPr id="147" name="n_4mainValue【図書館】&#10;一人当たり面積">
          <a:extLst>
            <a:ext uri="{FF2B5EF4-FFF2-40B4-BE49-F238E27FC236}">
              <a16:creationId xmlns:a16="http://schemas.microsoft.com/office/drawing/2014/main" id="{742299A9-2D04-46E8-8880-E80E133B4820}"/>
            </a:ext>
          </a:extLst>
        </xdr:cNvPr>
        <xdr:cNvSpPr txBox="1"/>
      </xdr:nvSpPr>
      <xdr:spPr>
        <a:xfrm>
          <a:off x="5937327" y="6289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D51E8B27-545A-4C03-BA68-D167DD790EF2}"/>
            </a:ext>
          </a:extLst>
        </xdr:cNvPr>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E60B32D7-C41D-490F-85CB-97CEADD8F28E}"/>
            </a:ext>
          </a:extLst>
        </xdr:cNvPr>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A30FD318-9DC2-4A84-B3DA-7D4647BA4A3B}"/>
            </a:ext>
          </a:extLst>
        </xdr:cNvPr>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48AFE422-3537-4003-BCE1-6317F338813D}"/>
            </a:ext>
          </a:extLst>
        </xdr:cNvPr>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2D55DFB4-04EC-492B-AA5B-35A31860EEEE}"/>
            </a:ext>
          </a:extLst>
        </xdr:cNvPr>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45FEC12A-1DDB-47DC-9831-8792EF62A7C2}"/>
            </a:ext>
          </a:extLst>
        </xdr:cNvPr>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AE710990-6070-4D7D-8854-75814D543767}"/>
            </a:ext>
          </a:extLst>
        </xdr:cNvPr>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3898F8B8-54BC-45D7-959E-66B2D859BE59}"/>
            </a:ext>
          </a:extLst>
        </xdr:cNvPr>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id="{94E0C79F-3EFE-4249-8ED3-A4C8C2190390}"/>
            </a:ext>
          </a:extLst>
        </xdr:cNvPr>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94805888-B7B5-41C1-8A3D-82923BAFE4E3}"/>
            </a:ext>
          </a:extLst>
        </xdr:cNvPr>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id="{8ABCA542-9ECE-4F70-9151-2C6A2D697217}"/>
            </a:ext>
          </a:extLst>
        </xdr:cNvPr>
        <xdr:cNvSpPr txBox="1"/>
      </xdr:nvSpPr>
      <xdr:spPr>
        <a:xfrm>
          <a:off x="27196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9" name="直線コネクタ 158">
          <a:extLst>
            <a:ext uri="{FF2B5EF4-FFF2-40B4-BE49-F238E27FC236}">
              <a16:creationId xmlns:a16="http://schemas.microsoft.com/office/drawing/2014/main" id="{3AA693E2-25E0-4D4A-8323-ACEC8D770BBA}"/>
            </a:ext>
          </a:extLst>
        </xdr:cNvPr>
        <xdr:cNvCxnSpPr/>
      </xdr:nvCxnSpPr>
      <xdr:spPr>
        <a:xfrm>
          <a:off x="67056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0" name="テキスト ボックス 159">
          <a:extLst>
            <a:ext uri="{FF2B5EF4-FFF2-40B4-BE49-F238E27FC236}">
              <a16:creationId xmlns:a16="http://schemas.microsoft.com/office/drawing/2014/main" id="{66C63A47-5B99-40DB-9E55-45D80EB26846}"/>
            </a:ext>
          </a:extLst>
        </xdr:cNvPr>
        <xdr:cNvSpPr txBox="1"/>
      </xdr:nvSpPr>
      <xdr:spPr>
        <a:xfrm>
          <a:off x="27196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1" name="直線コネクタ 160">
          <a:extLst>
            <a:ext uri="{FF2B5EF4-FFF2-40B4-BE49-F238E27FC236}">
              <a16:creationId xmlns:a16="http://schemas.microsoft.com/office/drawing/2014/main" id="{152F3184-BCB7-42C0-9C46-B6E15F68D63B}"/>
            </a:ext>
          </a:extLst>
        </xdr:cNvPr>
        <xdr:cNvCxnSpPr/>
      </xdr:nvCxnSpPr>
      <xdr:spPr>
        <a:xfrm>
          <a:off x="67056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2" name="テキスト ボックス 161">
          <a:extLst>
            <a:ext uri="{FF2B5EF4-FFF2-40B4-BE49-F238E27FC236}">
              <a16:creationId xmlns:a16="http://schemas.microsoft.com/office/drawing/2014/main" id="{966BF68D-731A-4FB5-9880-ECF246D53B6A}"/>
            </a:ext>
          </a:extLst>
        </xdr:cNvPr>
        <xdr:cNvSpPr txBox="1"/>
      </xdr:nvSpPr>
      <xdr:spPr>
        <a:xfrm>
          <a:off x="33608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3" name="直線コネクタ 162">
          <a:extLst>
            <a:ext uri="{FF2B5EF4-FFF2-40B4-BE49-F238E27FC236}">
              <a16:creationId xmlns:a16="http://schemas.microsoft.com/office/drawing/2014/main" id="{C6A45181-6DFF-4DF9-84E3-9C376DEC951A}"/>
            </a:ext>
          </a:extLst>
        </xdr:cNvPr>
        <xdr:cNvCxnSpPr/>
      </xdr:nvCxnSpPr>
      <xdr:spPr>
        <a:xfrm>
          <a:off x="67056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4" name="テキスト ボックス 163">
          <a:extLst>
            <a:ext uri="{FF2B5EF4-FFF2-40B4-BE49-F238E27FC236}">
              <a16:creationId xmlns:a16="http://schemas.microsoft.com/office/drawing/2014/main" id="{530EDE2F-F8E6-4427-A1DA-9EB6B910C4A4}"/>
            </a:ext>
          </a:extLst>
        </xdr:cNvPr>
        <xdr:cNvSpPr txBox="1"/>
      </xdr:nvSpPr>
      <xdr:spPr>
        <a:xfrm>
          <a:off x="33608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5" name="直線コネクタ 164">
          <a:extLst>
            <a:ext uri="{FF2B5EF4-FFF2-40B4-BE49-F238E27FC236}">
              <a16:creationId xmlns:a16="http://schemas.microsoft.com/office/drawing/2014/main" id="{FF9C93D2-BEA0-4900-B175-5B4ECFCB3505}"/>
            </a:ext>
          </a:extLst>
        </xdr:cNvPr>
        <xdr:cNvCxnSpPr/>
      </xdr:nvCxnSpPr>
      <xdr:spPr>
        <a:xfrm>
          <a:off x="67056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6" name="テキスト ボックス 165">
          <a:extLst>
            <a:ext uri="{FF2B5EF4-FFF2-40B4-BE49-F238E27FC236}">
              <a16:creationId xmlns:a16="http://schemas.microsoft.com/office/drawing/2014/main" id="{50F92E12-B3A0-404C-8E73-DAF38DF9CD7A}"/>
            </a:ext>
          </a:extLst>
        </xdr:cNvPr>
        <xdr:cNvSpPr txBox="1"/>
      </xdr:nvSpPr>
      <xdr:spPr>
        <a:xfrm>
          <a:off x="33608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7" name="直線コネクタ 166">
          <a:extLst>
            <a:ext uri="{FF2B5EF4-FFF2-40B4-BE49-F238E27FC236}">
              <a16:creationId xmlns:a16="http://schemas.microsoft.com/office/drawing/2014/main" id="{65550FA5-6CC4-4C3E-A6F2-044806F38394}"/>
            </a:ext>
          </a:extLst>
        </xdr:cNvPr>
        <xdr:cNvCxnSpPr/>
      </xdr:nvCxnSpPr>
      <xdr:spPr>
        <a:xfrm>
          <a:off x="67056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8" name="テキスト ボックス 167">
          <a:extLst>
            <a:ext uri="{FF2B5EF4-FFF2-40B4-BE49-F238E27FC236}">
              <a16:creationId xmlns:a16="http://schemas.microsoft.com/office/drawing/2014/main" id="{F583A615-A2F4-4607-9CBD-D2785DBEA224}"/>
            </a:ext>
          </a:extLst>
        </xdr:cNvPr>
        <xdr:cNvSpPr txBox="1"/>
      </xdr:nvSpPr>
      <xdr:spPr>
        <a:xfrm>
          <a:off x="336081" y="91770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a:extLst>
            <a:ext uri="{FF2B5EF4-FFF2-40B4-BE49-F238E27FC236}">
              <a16:creationId xmlns:a16="http://schemas.microsoft.com/office/drawing/2014/main" id="{4C79BE87-A459-4C22-9ABF-9A94DB8516B7}"/>
            </a:ext>
          </a:extLst>
        </xdr:cNvPr>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0" name="テキスト ボックス 169">
          <a:extLst>
            <a:ext uri="{FF2B5EF4-FFF2-40B4-BE49-F238E27FC236}">
              <a16:creationId xmlns:a16="http://schemas.microsoft.com/office/drawing/2014/main" id="{49E7C492-E7B8-4E69-8330-BC77E55F770B}"/>
            </a:ext>
          </a:extLst>
        </xdr:cNvPr>
        <xdr:cNvSpPr txBox="1"/>
      </xdr:nvSpPr>
      <xdr:spPr>
        <a:xfrm>
          <a:off x="377341" y="880365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1" name="【体育館・プール】&#10;有形固定資産減価償却率グラフ枠">
          <a:extLst>
            <a:ext uri="{FF2B5EF4-FFF2-40B4-BE49-F238E27FC236}">
              <a16:creationId xmlns:a16="http://schemas.microsoft.com/office/drawing/2014/main" id="{581902A1-A8DB-4AB2-9869-F3C3F213A7D8}"/>
            </a:ext>
          </a:extLst>
        </xdr:cNvPr>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104775</xdr:rowOff>
    </xdr:from>
    <xdr:to>
      <xdr:col>24</xdr:col>
      <xdr:colOff>62865</xdr:colOff>
      <xdr:row>64</xdr:row>
      <xdr:rowOff>76200</xdr:rowOff>
    </xdr:to>
    <xdr:cxnSp macro="">
      <xdr:nvCxnSpPr>
        <xdr:cNvPr id="172" name="直線コネクタ 171">
          <a:extLst>
            <a:ext uri="{FF2B5EF4-FFF2-40B4-BE49-F238E27FC236}">
              <a16:creationId xmlns:a16="http://schemas.microsoft.com/office/drawing/2014/main" id="{598C2F24-04CD-4A67-993B-5F98C8E20112}"/>
            </a:ext>
          </a:extLst>
        </xdr:cNvPr>
        <xdr:cNvCxnSpPr/>
      </xdr:nvCxnSpPr>
      <xdr:spPr>
        <a:xfrm flipV="1">
          <a:off x="4086225" y="9324975"/>
          <a:ext cx="0" cy="14801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73" name="【体育館・プール】&#10;有形固定資産減価償却率最小値テキスト">
          <a:extLst>
            <a:ext uri="{FF2B5EF4-FFF2-40B4-BE49-F238E27FC236}">
              <a16:creationId xmlns:a16="http://schemas.microsoft.com/office/drawing/2014/main" id="{BA2BF733-8820-4E20-98E6-A21890B3204B}"/>
            </a:ext>
          </a:extLst>
        </xdr:cNvPr>
        <xdr:cNvSpPr txBox="1"/>
      </xdr:nvSpPr>
      <xdr:spPr>
        <a:xfrm>
          <a:off x="4124960" y="10808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4" name="直線コネクタ 173">
          <a:extLst>
            <a:ext uri="{FF2B5EF4-FFF2-40B4-BE49-F238E27FC236}">
              <a16:creationId xmlns:a16="http://schemas.microsoft.com/office/drawing/2014/main" id="{F14C3827-10AF-4208-9F7B-D22009F6B613}"/>
            </a:ext>
          </a:extLst>
        </xdr:cNvPr>
        <xdr:cNvCxnSpPr/>
      </xdr:nvCxnSpPr>
      <xdr:spPr>
        <a:xfrm>
          <a:off x="4020820" y="108051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51452</xdr:rowOff>
    </xdr:from>
    <xdr:ext cx="405111" cy="259045"/>
    <xdr:sp macro="" textlink="">
      <xdr:nvSpPr>
        <xdr:cNvPr id="175" name="【体育館・プール】&#10;有形固定資産減価償却率最大値テキスト">
          <a:extLst>
            <a:ext uri="{FF2B5EF4-FFF2-40B4-BE49-F238E27FC236}">
              <a16:creationId xmlns:a16="http://schemas.microsoft.com/office/drawing/2014/main" id="{99BB6690-759F-49F8-A0AE-8204D62DF96D}"/>
            </a:ext>
          </a:extLst>
        </xdr:cNvPr>
        <xdr:cNvSpPr txBox="1"/>
      </xdr:nvSpPr>
      <xdr:spPr>
        <a:xfrm>
          <a:off x="4124960" y="9104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104775</xdr:rowOff>
    </xdr:from>
    <xdr:to>
      <xdr:col>24</xdr:col>
      <xdr:colOff>152400</xdr:colOff>
      <xdr:row>55</xdr:row>
      <xdr:rowOff>104775</xdr:rowOff>
    </xdr:to>
    <xdr:cxnSp macro="">
      <xdr:nvCxnSpPr>
        <xdr:cNvPr id="176" name="直線コネクタ 175">
          <a:extLst>
            <a:ext uri="{FF2B5EF4-FFF2-40B4-BE49-F238E27FC236}">
              <a16:creationId xmlns:a16="http://schemas.microsoft.com/office/drawing/2014/main" id="{7A55D0D3-3CF1-4038-99F8-CF08723358D6}"/>
            </a:ext>
          </a:extLst>
        </xdr:cNvPr>
        <xdr:cNvCxnSpPr/>
      </xdr:nvCxnSpPr>
      <xdr:spPr>
        <a:xfrm>
          <a:off x="4020820" y="932497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128287</xdr:rowOff>
    </xdr:from>
    <xdr:ext cx="405111" cy="259045"/>
    <xdr:sp macro="" textlink="">
      <xdr:nvSpPr>
        <xdr:cNvPr id="177" name="【体育館・プール】&#10;有形固定資産減価償却率平均値テキスト">
          <a:extLst>
            <a:ext uri="{FF2B5EF4-FFF2-40B4-BE49-F238E27FC236}">
              <a16:creationId xmlns:a16="http://schemas.microsoft.com/office/drawing/2014/main" id="{1C7E3541-89AB-42CD-A7A4-448CE17E74A3}"/>
            </a:ext>
          </a:extLst>
        </xdr:cNvPr>
        <xdr:cNvSpPr txBox="1"/>
      </xdr:nvSpPr>
      <xdr:spPr>
        <a:xfrm>
          <a:off x="4124960" y="98514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105410</xdr:rowOff>
    </xdr:from>
    <xdr:to>
      <xdr:col>24</xdr:col>
      <xdr:colOff>114300</xdr:colOff>
      <xdr:row>60</xdr:row>
      <xdr:rowOff>35560</xdr:rowOff>
    </xdr:to>
    <xdr:sp macro="" textlink="">
      <xdr:nvSpPr>
        <xdr:cNvPr id="178" name="フローチャート: 判断 177">
          <a:extLst>
            <a:ext uri="{FF2B5EF4-FFF2-40B4-BE49-F238E27FC236}">
              <a16:creationId xmlns:a16="http://schemas.microsoft.com/office/drawing/2014/main" id="{854C3015-1F0E-412D-A09E-96571DB799ED}"/>
            </a:ext>
          </a:extLst>
        </xdr:cNvPr>
        <xdr:cNvSpPr/>
      </xdr:nvSpPr>
      <xdr:spPr>
        <a:xfrm>
          <a:off x="4036060" y="99961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59690</xdr:rowOff>
    </xdr:from>
    <xdr:to>
      <xdr:col>20</xdr:col>
      <xdr:colOff>38100</xdr:colOff>
      <xdr:row>59</xdr:row>
      <xdr:rowOff>161290</xdr:rowOff>
    </xdr:to>
    <xdr:sp macro="" textlink="">
      <xdr:nvSpPr>
        <xdr:cNvPr id="179" name="フローチャート: 判断 178">
          <a:extLst>
            <a:ext uri="{FF2B5EF4-FFF2-40B4-BE49-F238E27FC236}">
              <a16:creationId xmlns:a16="http://schemas.microsoft.com/office/drawing/2014/main" id="{E5669882-4B5F-4E5C-9A46-4AE01238BEAE}"/>
            </a:ext>
          </a:extLst>
        </xdr:cNvPr>
        <xdr:cNvSpPr/>
      </xdr:nvSpPr>
      <xdr:spPr>
        <a:xfrm>
          <a:off x="3312160" y="995045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71120</xdr:rowOff>
    </xdr:from>
    <xdr:to>
      <xdr:col>15</xdr:col>
      <xdr:colOff>101600</xdr:colOff>
      <xdr:row>60</xdr:row>
      <xdr:rowOff>1270</xdr:rowOff>
    </xdr:to>
    <xdr:sp macro="" textlink="">
      <xdr:nvSpPr>
        <xdr:cNvPr id="180" name="フローチャート: 判断 179">
          <a:extLst>
            <a:ext uri="{FF2B5EF4-FFF2-40B4-BE49-F238E27FC236}">
              <a16:creationId xmlns:a16="http://schemas.microsoft.com/office/drawing/2014/main" id="{B3D7B301-A5EC-4028-A7AE-6FE58335F14C}"/>
            </a:ext>
          </a:extLst>
        </xdr:cNvPr>
        <xdr:cNvSpPr/>
      </xdr:nvSpPr>
      <xdr:spPr>
        <a:xfrm>
          <a:off x="2514600" y="99618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116840</xdr:rowOff>
    </xdr:from>
    <xdr:to>
      <xdr:col>10</xdr:col>
      <xdr:colOff>165100</xdr:colOff>
      <xdr:row>60</xdr:row>
      <xdr:rowOff>46990</xdr:rowOff>
    </xdr:to>
    <xdr:sp macro="" textlink="">
      <xdr:nvSpPr>
        <xdr:cNvPr id="181" name="フローチャート: 判断 180">
          <a:extLst>
            <a:ext uri="{FF2B5EF4-FFF2-40B4-BE49-F238E27FC236}">
              <a16:creationId xmlns:a16="http://schemas.microsoft.com/office/drawing/2014/main" id="{C424A3C9-7AF1-4E6B-84D6-31F26BFF9C04}"/>
            </a:ext>
          </a:extLst>
        </xdr:cNvPr>
        <xdr:cNvSpPr/>
      </xdr:nvSpPr>
      <xdr:spPr>
        <a:xfrm>
          <a:off x="1739900" y="100076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128270</xdr:rowOff>
    </xdr:from>
    <xdr:to>
      <xdr:col>6</xdr:col>
      <xdr:colOff>38100</xdr:colOff>
      <xdr:row>60</xdr:row>
      <xdr:rowOff>58420</xdr:rowOff>
    </xdr:to>
    <xdr:sp macro="" textlink="">
      <xdr:nvSpPr>
        <xdr:cNvPr id="182" name="フローチャート: 判断 181">
          <a:extLst>
            <a:ext uri="{FF2B5EF4-FFF2-40B4-BE49-F238E27FC236}">
              <a16:creationId xmlns:a16="http://schemas.microsoft.com/office/drawing/2014/main" id="{B6A8AA5F-CDAA-464A-B82E-1CAADED16765}"/>
            </a:ext>
          </a:extLst>
        </xdr:cNvPr>
        <xdr:cNvSpPr/>
      </xdr:nvSpPr>
      <xdr:spPr>
        <a:xfrm>
          <a:off x="965200" y="1001903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BD29ADA0-9287-40D8-AC3E-E0B34D0D7B1A}"/>
            </a:ext>
          </a:extLst>
        </xdr:cNvPr>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ABC73338-7CF9-47A3-A104-40D9A34817A3}"/>
            </a:ext>
          </a:extLst>
        </xdr:cNvPr>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C9450A14-5A9F-4302-B921-15AF8980D9C8}"/>
            </a:ext>
          </a:extLst>
        </xdr:cNvPr>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D36E7134-A9B4-49A8-8A17-A6D74D9B095D}"/>
            </a:ext>
          </a:extLst>
        </xdr:cNvPr>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6B000994-4B66-4013-ADE3-DA57FF332909}"/>
            </a:ext>
          </a:extLst>
        </xdr:cNvPr>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107315</xdr:rowOff>
    </xdr:from>
    <xdr:to>
      <xdr:col>24</xdr:col>
      <xdr:colOff>114300</xdr:colOff>
      <xdr:row>61</xdr:row>
      <xdr:rowOff>37465</xdr:rowOff>
    </xdr:to>
    <xdr:sp macro="" textlink="">
      <xdr:nvSpPr>
        <xdr:cNvPr id="188" name="楕円 187">
          <a:extLst>
            <a:ext uri="{FF2B5EF4-FFF2-40B4-BE49-F238E27FC236}">
              <a16:creationId xmlns:a16="http://schemas.microsoft.com/office/drawing/2014/main" id="{9998CE14-81C9-485D-AC4A-C8B56AFC7E3B}"/>
            </a:ext>
          </a:extLst>
        </xdr:cNvPr>
        <xdr:cNvSpPr/>
      </xdr:nvSpPr>
      <xdr:spPr>
        <a:xfrm>
          <a:off x="4036060" y="1016571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85742</xdr:rowOff>
    </xdr:from>
    <xdr:ext cx="405111" cy="259045"/>
    <xdr:sp macro="" textlink="">
      <xdr:nvSpPr>
        <xdr:cNvPr id="189" name="【体育館・プール】&#10;有形固定資産減価償却率該当値テキスト">
          <a:extLst>
            <a:ext uri="{FF2B5EF4-FFF2-40B4-BE49-F238E27FC236}">
              <a16:creationId xmlns:a16="http://schemas.microsoft.com/office/drawing/2014/main" id="{922D2B3F-236C-4501-A271-88E6216EF57A}"/>
            </a:ext>
          </a:extLst>
        </xdr:cNvPr>
        <xdr:cNvSpPr txBox="1"/>
      </xdr:nvSpPr>
      <xdr:spPr>
        <a:xfrm>
          <a:off x="4124960" y="10144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73025</xdr:rowOff>
    </xdr:from>
    <xdr:to>
      <xdr:col>20</xdr:col>
      <xdr:colOff>38100</xdr:colOff>
      <xdr:row>61</xdr:row>
      <xdr:rowOff>3175</xdr:rowOff>
    </xdr:to>
    <xdr:sp macro="" textlink="">
      <xdr:nvSpPr>
        <xdr:cNvPr id="190" name="楕円 189">
          <a:extLst>
            <a:ext uri="{FF2B5EF4-FFF2-40B4-BE49-F238E27FC236}">
              <a16:creationId xmlns:a16="http://schemas.microsoft.com/office/drawing/2014/main" id="{0D5A9083-A29F-4ECE-8C8B-2EFD8ACE3E00}"/>
            </a:ext>
          </a:extLst>
        </xdr:cNvPr>
        <xdr:cNvSpPr/>
      </xdr:nvSpPr>
      <xdr:spPr>
        <a:xfrm>
          <a:off x="3312160" y="1013142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123825</xdr:rowOff>
    </xdr:from>
    <xdr:to>
      <xdr:col>24</xdr:col>
      <xdr:colOff>63500</xdr:colOff>
      <xdr:row>60</xdr:row>
      <xdr:rowOff>158115</xdr:rowOff>
    </xdr:to>
    <xdr:cxnSp macro="">
      <xdr:nvCxnSpPr>
        <xdr:cNvPr id="191" name="直線コネクタ 190">
          <a:extLst>
            <a:ext uri="{FF2B5EF4-FFF2-40B4-BE49-F238E27FC236}">
              <a16:creationId xmlns:a16="http://schemas.microsoft.com/office/drawing/2014/main" id="{56B50B81-6A2B-4BF1-B4DA-86487769D3AB}"/>
            </a:ext>
          </a:extLst>
        </xdr:cNvPr>
        <xdr:cNvCxnSpPr/>
      </xdr:nvCxnSpPr>
      <xdr:spPr>
        <a:xfrm>
          <a:off x="3355340" y="10182225"/>
          <a:ext cx="73152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46355</xdr:rowOff>
    </xdr:from>
    <xdr:to>
      <xdr:col>15</xdr:col>
      <xdr:colOff>101600</xdr:colOff>
      <xdr:row>60</xdr:row>
      <xdr:rowOff>147955</xdr:rowOff>
    </xdr:to>
    <xdr:sp macro="" textlink="">
      <xdr:nvSpPr>
        <xdr:cNvPr id="192" name="楕円 191">
          <a:extLst>
            <a:ext uri="{FF2B5EF4-FFF2-40B4-BE49-F238E27FC236}">
              <a16:creationId xmlns:a16="http://schemas.microsoft.com/office/drawing/2014/main" id="{F2866468-5E3C-4AFA-B7AB-88C4EFEAF2A7}"/>
            </a:ext>
          </a:extLst>
        </xdr:cNvPr>
        <xdr:cNvSpPr/>
      </xdr:nvSpPr>
      <xdr:spPr>
        <a:xfrm>
          <a:off x="2514600" y="10104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97155</xdr:rowOff>
    </xdr:from>
    <xdr:to>
      <xdr:col>19</xdr:col>
      <xdr:colOff>177800</xdr:colOff>
      <xdr:row>60</xdr:row>
      <xdr:rowOff>123825</xdr:rowOff>
    </xdr:to>
    <xdr:cxnSp macro="">
      <xdr:nvCxnSpPr>
        <xdr:cNvPr id="193" name="直線コネクタ 192">
          <a:extLst>
            <a:ext uri="{FF2B5EF4-FFF2-40B4-BE49-F238E27FC236}">
              <a16:creationId xmlns:a16="http://schemas.microsoft.com/office/drawing/2014/main" id="{60011D32-6C9A-4E59-8B33-321DD2FE5BE4}"/>
            </a:ext>
          </a:extLst>
        </xdr:cNvPr>
        <xdr:cNvCxnSpPr/>
      </xdr:nvCxnSpPr>
      <xdr:spPr>
        <a:xfrm>
          <a:off x="2565400" y="10155555"/>
          <a:ext cx="78994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12065</xdr:rowOff>
    </xdr:from>
    <xdr:to>
      <xdr:col>10</xdr:col>
      <xdr:colOff>165100</xdr:colOff>
      <xdr:row>60</xdr:row>
      <xdr:rowOff>113665</xdr:rowOff>
    </xdr:to>
    <xdr:sp macro="" textlink="">
      <xdr:nvSpPr>
        <xdr:cNvPr id="194" name="楕円 193">
          <a:extLst>
            <a:ext uri="{FF2B5EF4-FFF2-40B4-BE49-F238E27FC236}">
              <a16:creationId xmlns:a16="http://schemas.microsoft.com/office/drawing/2014/main" id="{3E77FFCC-A5F5-44BC-AB35-D22E6E37BF49}"/>
            </a:ext>
          </a:extLst>
        </xdr:cNvPr>
        <xdr:cNvSpPr/>
      </xdr:nvSpPr>
      <xdr:spPr>
        <a:xfrm>
          <a:off x="1739900" y="10070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62865</xdr:rowOff>
    </xdr:from>
    <xdr:to>
      <xdr:col>15</xdr:col>
      <xdr:colOff>50800</xdr:colOff>
      <xdr:row>60</xdr:row>
      <xdr:rowOff>97155</xdr:rowOff>
    </xdr:to>
    <xdr:cxnSp macro="">
      <xdr:nvCxnSpPr>
        <xdr:cNvPr id="195" name="直線コネクタ 194">
          <a:extLst>
            <a:ext uri="{FF2B5EF4-FFF2-40B4-BE49-F238E27FC236}">
              <a16:creationId xmlns:a16="http://schemas.microsoft.com/office/drawing/2014/main" id="{3C9CA801-480E-4F02-B6FE-D8F67868729B}"/>
            </a:ext>
          </a:extLst>
        </xdr:cNvPr>
        <xdr:cNvCxnSpPr/>
      </xdr:nvCxnSpPr>
      <xdr:spPr>
        <a:xfrm>
          <a:off x="1790700" y="10121265"/>
          <a:ext cx="7747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153035</xdr:rowOff>
    </xdr:from>
    <xdr:to>
      <xdr:col>6</xdr:col>
      <xdr:colOff>38100</xdr:colOff>
      <xdr:row>60</xdr:row>
      <xdr:rowOff>83185</xdr:rowOff>
    </xdr:to>
    <xdr:sp macro="" textlink="">
      <xdr:nvSpPr>
        <xdr:cNvPr id="196" name="楕円 195">
          <a:extLst>
            <a:ext uri="{FF2B5EF4-FFF2-40B4-BE49-F238E27FC236}">
              <a16:creationId xmlns:a16="http://schemas.microsoft.com/office/drawing/2014/main" id="{6EEAF888-1636-429D-8C35-E041944AA1BC}"/>
            </a:ext>
          </a:extLst>
        </xdr:cNvPr>
        <xdr:cNvSpPr/>
      </xdr:nvSpPr>
      <xdr:spPr>
        <a:xfrm>
          <a:off x="965200" y="1004379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32385</xdr:rowOff>
    </xdr:from>
    <xdr:to>
      <xdr:col>10</xdr:col>
      <xdr:colOff>114300</xdr:colOff>
      <xdr:row>60</xdr:row>
      <xdr:rowOff>62865</xdr:rowOff>
    </xdr:to>
    <xdr:cxnSp macro="">
      <xdr:nvCxnSpPr>
        <xdr:cNvPr id="197" name="直線コネクタ 196">
          <a:extLst>
            <a:ext uri="{FF2B5EF4-FFF2-40B4-BE49-F238E27FC236}">
              <a16:creationId xmlns:a16="http://schemas.microsoft.com/office/drawing/2014/main" id="{D2599C26-0823-46FF-86BC-2FF2CC005160}"/>
            </a:ext>
          </a:extLst>
        </xdr:cNvPr>
        <xdr:cNvCxnSpPr/>
      </xdr:nvCxnSpPr>
      <xdr:spPr>
        <a:xfrm>
          <a:off x="1008380" y="10090785"/>
          <a:ext cx="78232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6367</xdr:rowOff>
    </xdr:from>
    <xdr:ext cx="405111" cy="259045"/>
    <xdr:sp macro="" textlink="">
      <xdr:nvSpPr>
        <xdr:cNvPr id="198" name="n_1aveValue【体育館・プール】&#10;有形固定資産減価償却率">
          <a:extLst>
            <a:ext uri="{FF2B5EF4-FFF2-40B4-BE49-F238E27FC236}">
              <a16:creationId xmlns:a16="http://schemas.microsoft.com/office/drawing/2014/main" id="{8699ABA9-D38F-4BAA-8999-214ADF602B7F}"/>
            </a:ext>
          </a:extLst>
        </xdr:cNvPr>
        <xdr:cNvSpPr txBox="1"/>
      </xdr:nvSpPr>
      <xdr:spPr>
        <a:xfrm>
          <a:off x="3170564" y="9729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17797</xdr:rowOff>
    </xdr:from>
    <xdr:ext cx="405111" cy="259045"/>
    <xdr:sp macro="" textlink="">
      <xdr:nvSpPr>
        <xdr:cNvPr id="199" name="n_2aveValue【体育館・プール】&#10;有形固定資産減価償却率">
          <a:extLst>
            <a:ext uri="{FF2B5EF4-FFF2-40B4-BE49-F238E27FC236}">
              <a16:creationId xmlns:a16="http://schemas.microsoft.com/office/drawing/2014/main" id="{443A5B4F-EC58-4C6E-A75D-2AA707A32EB2}"/>
            </a:ext>
          </a:extLst>
        </xdr:cNvPr>
        <xdr:cNvSpPr txBox="1"/>
      </xdr:nvSpPr>
      <xdr:spPr>
        <a:xfrm>
          <a:off x="2385704" y="9740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63517</xdr:rowOff>
    </xdr:from>
    <xdr:ext cx="405111" cy="259045"/>
    <xdr:sp macro="" textlink="">
      <xdr:nvSpPr>
        <xdr:cNvPr id="200" name="n_3aveValue【体育館・プール】&#10;有形固定資産減価償却率">
          <a:extLst>
            <a:ext uri="{FF2B5EF4-FFF2-40B4-BE49-F238E27FC236}">
              <a16:creationId xmlns:a16="http://schemas.microsoft.com/office/drawing/2014/main" id="{A1BBA279-4F1C-41DE-B353-51A7F1F331C5}"/>
            </a:ext>
          </a:extLst>
        </xdr:cNvPr>
        <xdr:cNvSpPr txBox="1"/>
      </xdr:nvSpPr>
      <xdr:spPr>
        <a:xfrm>
          <a:off x="1611004" y="9786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74947</xdr:rowOff>
    </xdr:from>
    <xdr:ext cx="405111" cy="259045"/>
    <xdr:sp macro="" textlink="">
      <xdr:nvSpPr>
        <xdr:cNvPr id="201" name="n_4aveValue【体育館・プール】&#10;有形固定資産減価償却率">
          <a:extLst>
            <a:ext uri="{FF2B5EF4-FFF2-40B4-BE49-F238E27FC236}">
              <a16:creationId xmlns:a16="http://schemas.microsoft.com/office/drawing/2014/main" id="{E523EBCF-208B-478A-A4AF-401797DB631B}"/>
            </a:ext>
          </a:extLst>
        </xdr:cNvPr>
        <xdr:cNvSpPr txBox="1"/>
      </xdr:nvSpPr>
      <xdr:spPr>
        <a:xfrm>
          <a:off x="836304" y="9798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165752</xdr:rowOff>
    </xdr:from>
    <xdr:ext cx="405111" cy="259045"/>
    <xdr:sp macro="" textlink="">
      <xdr:nvSpPr>
        <xdr:cNvPr id="202" name="n_1mainValue【体育館・プール】&#10;有形固定資産減価償却率">
          <a:extLst>
            <a:ext uri="{FF2B5EF4-FFF2-40B4-BE49-F238E27FC236}">
              <a16:creationId xmlns:a16="http://schemas.microsoft.com/office/drawing/2014/main" id="{43A8AC25-8291-4660-82B5-510CF4E41DF6}"/>
            </a:ext>
          </a:extLst>
        </xdr:cNvPr>
        <xdr:cNvSpPr txBox="1"/>
      </xdr:nvSpPr>
      <xdr:spPr>
        <a:xfrm>
          <a:off x="3170564" y="10224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139082</xdr:rowOff>
    </xdr:from>
    <xdr:ext cx="405111" cy="259045"/>
    <xdr:sp macro="" textlink="">
      <xdr:nvSpPr>
        <xdr:cNvPr id="203" name="n_2mainValue【体育館・プール】&#10;有形固定資産減価償却率">
          <a:extLst>
            <a:ext uri="{FF2B5EF4-FFF2-40B4-BE49-F238E27FC236}">
              <a16:creationId xmlns:a16="http://schemas.microsoft.com/office/drawing/2014/main" id="{3B2B566C-CE9A-4533-90C7-D25F78C12AD2}"/>
            </a:ext>
          </a:extLst>
        </xdr:cNvPr>
        <xdr:cNvSpPr txBox="1"/>
      </xdr:nvSpPr>
      <xdr:spPr>
        <a:xfrm>
          <a:off x="2385704" y="10197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104792</xdr:rowOff>
    </xdr:from>
    <xdr:ext cx="405111" cy="259045"/>
    <xdr:sp macro="" textlink="">
      <xdr:nvSpPr>
        <xdr:cNvPr id="204" name="n_3mainValue【体育館・プール】&#10;有形固定資産減価償却率">
          <a:extLst>
            <a:ext uri="{FF2B5EF4-FFF2-40B4-BE49-F238E27FC236}">
              <a16:creationId xmlns:a16="http://schemas.microsoft.com/office/drawing/2014/main" id="{A06C1682-3EEC-4BFE-8633-F8C3DBF507C5}"/>
            </a:ext>
          </a:extLst>
        </xdr:cNvPr>
        <xdr:cNvSpPr txBox="1"/>
      </xdr:nvSpPr>
      <xdr:spPr>
        <a:xfrm>
          <a:off x="1611004" y="10163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74312</xdr:rowOff>
    </xdr:from>
    <xdr:ext cx="405111" cy="259045"/>
    <xdr:sp macro="" textlink="">
      <xdr:nvSpPr>
        <xdr:cNvPr id="205" name="n_4mainValue【体育館・プール】&#10;有形固定資産減価償却率">
          <a:extLst>
            <a:ext uri="{FF2B5EF4-FFF2-40B4-BE49-F238E27FC236}">
              <a16:creationId xmlns:a16="http://schemas.microsoft.com/office/drawing/2014/main" id="{350C9AF3-E30D-4592-81C4-DDD1E642CB1B}"/>
            </a:ext>
          </a:extLst>
        </xdr:cNvPr>
        <xdr:cNvSpPr txBox="1"/>
      </xdr:nvSpPr>
      <xdr:spPr>
        <a:xfrm>
          <a:off x="836304" y="10132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a:extLst>
            <a:ext uri="{FF2B5EF4-FFF2-40B4-BE49-F238E27FC236}">
              <a16:creationId xmlns:a16="http://schemas.microsoft.com/office/drawing/2014/main" id="{BD6DD61E-A0D0-43E4-BA64-038D8C45184D}"/>
            </a:ext>
          </a:extLst>
        </xdr:cNvPr>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a:extLst>
            <a:ext uri="{FF2B5EF4-FFF2-40B4-BE49-F238E27FC236}">
              <a16:creationId xmlns:a16="http://schemas.microsoft.com/office/drawing/2014/main" id="{7EFF166A-1FE8-478D-BB00-974F9405741A}"/>
            </a:ext>
          </a:extLst>
        </xdr:cNvPr>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a:extLst>
            <a:ext uri="{FF2B5EF4-FFF2-40B4-BE49-F238E27FC236}">
              <a16:creationId xmlns:a16="http://schemas.microsoft.com/office/drawing/2014/main" id="{E0B66F7C-C917-478A-B1BE-271A7EBA982B}"/>
            </a:ext>
          </a:extLst>
        </xdr:cNvPr>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a:extLst>
            <a:ext uri="{FF2B5EF4-FFF2-40B4-BE49-F238E27FC236}">
              <a16:creationId xmlns:a16="http://schemas.microsoft.com/office/drawing/2014/main" id="{01476F6F-B740-4818-9BE6-B19714E49D97}"/>
            </a:ext>
          </a:extLst>
        </xdr:cNvPr>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a:extLst>
            <a:ext uri="{FF2B5EF4-FFF2-40B4-BE49-F238E27FC236}">
              <a16:creationId xmlns:a16="http://schemas.microsoft.com/office/drawing/2014/main" id="{0500496F-01BE-4F72-8E69-BC46787A19E4}"/>
            </a:ext>
          </a:extLst>
        </xdr:cNvPr>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a:extLst>
            <a:ext uri="{FF2B5EF4-FFF2-40B4-BE49-F238E27FC236}">
              <a16:creationId xmlns:a16="http://schemas.microsoft.com/office/drawing/2014/main" id="{E4C96DD5-6DB0-4D39-998E-095CE12320E5}"/>
            </a:ext>
          </a:extLst>
        </xdr:cNvPr>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a:extLst>
            <a:ext uri="{FF2B5EF4-FFF2-40B4-BE49-F238E27FC236}">
              <a16:creationId xmlns:a16="http://schemas.microsoft.com/office/drawing/2014/main" id="{EB09C29F-DEE5-440D-8858-65F77861134D}"/>
            </a:ext>
          </a:extLst>
        </xdr:cNvPr>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a:extLst>
            <a:ext uri="{FF2B5EF4-FFF2-40B4-BE49-F238E27FC236}">
              <a16:creationId xmlns:a16="http://schemas.microsoft.com/office/drawing/2014/main" id="{66C76ADE-1FF5-42D7-B2E7-1A34C94B4EC7}"/>
            </a:ext>
          </a:extLst>
        </xdr:cNvPr>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4" name="テキスト ボックス 213">
          <a:extLst>
            <a:ext uri="{FF2B5EF4-FFF2-40B4-BE49-F238E27FC236}">
              <a16:creationId xmlns:a16="http://schemas.microsoft.com/office/drawing/2014/main" id="{94FD4424-4CC0-47E4-AF04-5A114C507A2C}"/>
            </a:ext>
          </a:extLst>
        </xdr:cNvPr>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a:extLst>
            <a:ext uri="{FF2B5EF4-FFF2-40B4-BE49-F238E27FC236}">
              <a16:creationId xmlns:a16="http://schemas.microsoft.com/office/drawing/2014/main" id="{98C147E9-8A9C-4C7F-92D6-773112A49471}"/>
            </a:ext>
          </a:extLst>
        </xdr:cNvPr>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6" name="直線コネクタ 215">
          <a:extLst>
            <a:ext uri="{FF2B5EF4-FFF2-40B4-BE49-F238E27FC236}">
              <a16:creationId xmlns:a16="http://schemas.microsoft.com/office/drawing/2014/main" id="{82F3B36B-42A1-4EC4-AB26-0B79E8D667A8}"/>
            </a:ext>
          </a:extLst>
        </xdr:cNvPr>
        <xdr:cNvCxnSpPr/>
      </xdr:nvCxnSpPr>
      <xdr:spPr>
        <a:xfrm>
          <a:off x="5826760" y="108051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7" name="テキスト ボックス 216">
          <a:extLst>
            <a:ext uri="{FF2B5EF4-FFF2-40B4-BE49-F238E27FC236}">
              <a16:creationId xmlns:a16="http://schemas.microsoft.com/office/drawing/2014/main" id="{BF4CD9D5-BC1D-4F69-A016-8F51069698BA}"/>
            </a:ext>
          </a:extLst>
        </xdr:cNvPr>
        <xdr:cNvSpPr txBox="1"/>
      </xdr:nvSpPr>
      <xdr:spPr>
        <a:xfrm>
          <a:off x="540530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8" name="直線コネクタ 217">
          <a:extLst>
            <a:ext uri="{FF2B5EF4-FFF2-40B4-BE49-F238E27FC236}">
              <a16:creationId xmlns:a16="http://schemas.microsoft.com/office/drawing/2014/main" id="{D513F399-4370-4532-95CF-429DD351667C}"/>
            </a:ext>
          </a:extLst>
        </xdr:cNvPr>
        <xdr:cNvCxnSpPr/>
      </xdr:nvCxnSpPr>
      <xdr:spPr>
        <a:xfrm>
          <a:off x="5826760" y="104317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19" name="テキスト ボックス 218">
          <a:extLst>
            <a:ext uri="{FF2B5EF4-FFF2-40B4-BE49-F238E27FC236}">
              <a16:creationId xmlns:a16="http://schemas.microsoft.com/office/drawing/2014/main" id="{E3FF871B-6D47-4E09-8F6A-56F093A23D35}"/>
            </a:ext>
          </a:extLst>
        </xdr:cNvPr>
        <xdr:cNvSpPr txBox="1"/>
      </xdr:nvSpPr>
      <xdr:spPr>
        <a:xfrm>
          <a:off x="5405301" y="102933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0" name="直線コネクタ 219">
          <a:extLst>
            <a:ext uri="{FF2B5EF4-FFF2-40B4-BE49-F238E27FC236}">
              <a16:creationId xmlns:a16="http://schemas.microsoft.com/office/drawing/2014/main" id="{18277787-4E9A-472D-8078-99B823ABD080}"/>
            </a:ext>
          </a:extLst>
        </xdr:cNvPr>
        <xdr:cNvCxnSpPr/>
      </xdr:nvCxnSpPr>
      <xdr:spPr>
        <a:xfrm>
          <a:off x="5826760" y="100584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1" name="テキスト ボックス 220">
          <a:extLst>
            <a:ext uri="{FF2B5EF4-FFF2-40B4-BE49-F238E27FC236}">
              <a16:creationId xmlns:a16="http://schemas.microsoft.com/office/drawing/2014/main" id="{1F35F384-267C-4DFC-A0E8-D51BB99F2116}"/>
            </a:ext>
          </a:extLst>
        </xdr:cNvPr>
        <xdr:cNvSpPr txBox="1"/>
      </xdr:nvSpPr>
      <xdr:spPr>
        <a:xfrm>
          <a:off x="540530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2" name="直線コネクタ 221">
          <a:extLst>
            <a:ext uri="{FF2B5EF4-FFF2-40B4-BE49-F238E27FC236}">
              <a16:creationId xmlns:a16="http://schemas.microsoft.com/office/drawing/2014/main" id="{D9B38E38-5601-46FE-89F7-3FDB9A1A0F04}"/>
            </a:ext>
          </a:extLst>
        </xdr:cNvPr>
        <xdr:cNvCxnSpPr/>
      </xdr:nvCxnSpPr>
      <xdr:spPr>
        <a:xfrm>
          <a:off x="5826760" y="96888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3" name="テキスト ボックス 222">
          <a:extLst>
            <a:ext uri="{FF2B5EF4-FFF2-40B4-BE49-F238E27FC236}">
              <a16:creationId xmlns:a16="http://schemas.microsoft.com/office/drawing/2014/main" id="{4C481D5A-D141-4DC7-BFCD-E07C88113403}"/>
            </a:ext>
          </a:extLst>
        </xdr:cNvPr>
        <xdr:cNvSpPr txBox="1"/>
      </xdr:nvSpPr>
      <xdr:spPr>
        <a:xfrm>
          <a:off x="5405301" y="9550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4" name="直線コネクタ 223">
          <a:extLst>
            <a:ext uri="{FF2B5EF4-FFF2-40B4-BE49-F238E27FC236}">
              <a16:creationId xmlns:a16="http://schemas.microsoft.com/office/drawing/2014/main" id="{91A49AAB-8701-4B77-9BFA-5C344DA5460D}"/>
            </a:ext>
          </a:extLst>
        </xdr:cNvPr>
        <xdr:cNvCxnSpPr/>
      </xdr:nvCxnSpPr>
      <xdr:spPr>
        <a:xfrm>
          <a:off x="5826760" y="93154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5" name="テキスト ボックス 224">
          <a:extLst>
            <a:ext uri="{FF2B5EF4-FFF2-40B4-BE49-F238E27FC236}">
              <a16:creationId xmlns:a16="http://schemas.microsoft.com/office/drawing/2014/main" id="{9260F805-1BA2-4A1D-ACBD-4F0D595EBE1B}"/>
            </a:ext>
          </a:extLst>
        </xdr:cNvPr>
        <xdr:cNvSpPr txBox="1"/>
      </xdr:nvSpPr>
      <xdr:spPr>
        <a:xfrm>
          <a:off x="540530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6" name="直線コネクタ 225">
          <a:extLst>
            <a:ext uri="{FF2B5EF4-FFF2-40B4-BE49-F238E27FC236}">
              <a16:creationId xmlns:a16="http://schemas.microsoft.com/office/drawing/2014/main" id="{628D7D28-9D28-48E4-8ADE-7E9A166AC7EF}"/>
            </a:ext>
          </a:extLst>
        </xdr:cNvPr>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7" name="テキスト ボックス 226">
          <a:extLst>
            <a:ext uri="{FF2B5EF4-FFF2-40B4-BE49-F238E27FC236}">
              <a16:creationId xmlns:a16="http://schemas.microsoft.com/office/drawing/2014/main" id="{99D3F5C3-E87E-4DB1-A1F6-CDF1AC11263F}"/>
            </a:ext>
          </a:extLst>
        </xdr:cNvPr>
        <xdr:cNvSpPr txBox="1"/>
      </xdr:nvSpPr>
      <xdr:spPr>
        <a:xfrm>
          <a:off x="540530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8" name="【体育館・プール】&#10;一人当たり面積グラフ枠">
          <a:extLst>
            <a:ext uri="{FF2B5EF4-FFF2-40B4-BE49-F238E27FC236}">
              <a16:creationId xmlns:a16="http://schemas.microsoft.com/office/drawing/2014/main" id="{7018F015-E113-499D-868C-93C5FC4FB6F4}"/>
            </a:ext>
          </a:extLst>
        </xdr:cNvPr>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38100</xdr:rowOff>
    </xdr:from>
    <xdr:to>
      <xdr:col>54</xdr:col>
      <xdr:colOff>189865</xdr:colOff>
      <xdr:row>63</xdr:row>
      <xdr:rowOff>133350</xdr:rowOff>
    </xdr:to>
    <xdr:cxnSp macro="">
      <xdr:nvCxnSpPr>
        <xdr:cNvPr id="229" name="直線コネクタ 228">
          <a:extLst>
            <a:ext uri="{FF2B5EF4-FFF2-40B4-BE49-F238E27FC236}">
              <a16:creationId xmlns:a16="http://schemas.microsoft.com/office/drawing/2014/main" id="{6DCDDD6F-186F-4665-B237-4498CFFD56A9}"/>
            </a:ext>
          </a:extLst>
        </xdr:cNvPr>
        <xdr:cNvCxnSpPr/>
      </xdr:nvCxnSpPr>
      <xdr:spPr>
        <a:xfrm flipV="1">
          <a:off x="9219565" y="9425940"/>
          <a:ext cx="0" cy="1268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137177</xdr:rowOff>
    </xdr:from>
    <xdr:ext cx="469744" cy="259045"/>
    <xdr:sp macro="" textlink="">
      <xdr:nvSpPr>
        <xdr:cNvPr id="230" name="【体育館・プール】&#10;一人当たり面積最小値テキスト">
          <a:extLst>
            <a:ext uri="{FF2B5EF4-FFF2-40B4-BE49-F238E27FC236}">
              <a16:creationId xmlns:a16="http://schemas.microsoft.com/office/drawing/2014/main" id="{91C4BD3E-1F72-45BB-980C-4E3A6A108848}"/>
            </a:ext>
          </a:extLst>
        </xdr:cNvPr>
        <xdr:cNvSpPr txBox="1"/>
      </xdr:nvSpPr>
      <xdr:spPr>
        <a:xfrm>
          <a:off x="9258300" y="10698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133350</xdr:rowOff>
    </xdr:from>
    <xdr:to>
      <xdr:col>55</xdr:col>
      <xdr:colOff>88900</xdr:colOff>
      <xdr:row>63</xdr:row>
      <xdr:rowOff>133350</xdr:rowOff>
    </xdr:to>
    <xdr:cxnSp macro="">
      <xdr:nvCxnSpPr>
        <xdr:cNvPr id="231" name="直線コネクタ 230">
          <a:extLst>
            <a:ext uri="{FF2B5EF4-FFF2-40B4-BE49-F238E27FC236}">
              <a16:creationId xmlns:a16="http://schemas.microsoft.com/office/drawing/2014/main" id="{934EA50D-4DD8-4808-AC4E-0EF2AB76F90A}"/>
            </a:ext>
          </a:extLst>
        </xdr:cNvPr>
        <xdr:cNvCxnSpPr/>
      </xdr:nvCxnSpPr>
      <xdr:spPr>
        <a:xfrm>
          <a:off x="9154160" y="106946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156227</xdr:rowOff>
    </xdr:from>
    <xdr:ext cx="469744" cy="259045"/>
    <xdr:sp macro="" textlink="">
      <xdr:nvSpPr>
        <xdr:cNvPr id="232" name="【体育館・プール】&#10;一人当たり面積最大値テキスト">
          <a:extLst>
            <a:ext uri="{FF2B5EF4-FFF2-40B4-BE49-F238E27FC236}">
              <a16:creationId xmlns:a16="http://schemas.microsoft.com/office/drawing/2014/main" id="{88791BA0-86E3-4804-8F67-00E390EC8B77}"/>
            </a:ext>
          </a:extLst>
        </xdr:cNvPr>
        <xdr:cNvSpPr txBox="1"/>
      </xdr:nvSpPr>
      <xdr:spPr>
        <a:xfrm>
          <a:off x="9258300" y="9208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38100</xdr:rowOff>
    </xdr:from>
    <xdr:to>
      <xdr:col>55</xdr:col>
      <xdr:colOff>88900</xdr:colOff>
      <xdr:row>56</xdr:row>
      <xdr:rowOff>38100</xdr:rowOff>
    </xdr:to>
    <xdr:cxnSp macro="">
      <xdr:nvCxnSpPr>
        <xdr:cNvPr id="233" name="直線コネクタ 232">
          <a:extLst>
            <a:ext uri="{FF2B5EF4-FFF2-40B4-BE49-F238E27FC236}">
              <a16:creationId xmlns:a16="http://schemas.microsoft.com/office/drawing/2014/main" id="{971C042F-7965-42A6-9AAC-2666B6A89490}"/>
            </a:ext>
          </a:extLst>
        </xdr:cNvPr>
        <xdr:cNvCxnSpPr/>
      </xdr:nvCxnSpPr>
      <xdr:spPr>
        <a:xfrm>
          <a:off x="9154160" y="94259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15257</xdr:rowOff>
    </xdr:from>
    <xdr:ext cx="469744" cy="259045"/>
    <xdr:sp macro="" textlink="">
      <xdr:nvSpPr>
        <xdr:cNvPr id="234" name="【体育館・プール】&#10;一人当たり面積平均値テキスト">
          <a:extLst>
            <a:ext uri="{FF2B5EF4-FFF2-40B4-BE49-F238E27FC236}">
              <a16:creationId xmlns:a16="http://schemas.microsoft.com/office/drawing/2014/main" id="{94BD4B31-BA7E-41BE-844A-1A395139DE47}"/>
            </a:ext>
          </a:extLst>
        </xdr:cNvPr>
        <xdr:cNvSpPr txBox="1"/>
      </xdr:nvSpPr>
      <xdr:spPr>
        <a:xfrm>
          <a:off x="9258300" y="104089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36830</xdr:rowOff>
    </xdr:from>
    <xdr:to>
      <xdr:col>55</xdr:col>
      <xdr:colOff>50800</xdr:colOff>
      <xdr:row>62</xdr:row>
      <xdr:rowOff>138430</xdr:rowOff>
    </xdr:to>
    <xdr:sp macro="" textlink="">
      <xdr:nvSpPr>
        <xdr:cNvPr id="235" name="フローチャート: 判断 234">
          <a:extLst>
            <a:ext uri="{FF2B5EF4-FFF2-40B4-BE49-F238E27FC236}">
              <a16:creationId xmlns:a16="http://schemas.microsoft.com/office/drawing/2014/main" id="{079350A4-A8C0-4A87-B2A8-5494CD824ACA}"/>
            </a:ext>
          </a:extLst>
        </xdr:cNvPr>
        <xdr:cNvSpPr/>
      </xdr:nvSpPr>
      <xdr:spPr>
        <a:xfrm>
          <a:off x="9192260" y="1043051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13970</xdr:rowOff>
    </xdr:from>
    <xdr:to>
      <xdr:col>50</xdr:col>
      <xdr:colOff>165100</xdr:colOff>
      <xdr:row>62</xdr:row>
      <xdr:rowOff>115570</xdr:rowOff>
    </xdr:to>
    <xdr:sp macro="" textlink="">
      <xdr:nvSpPr>
        <xdr:cNvPr id="236" name="フローチャート: 判断 235">
          <a:extLst>
            <a:ext uri="{FF2B5EF4-FFF2-40B4-BE49-F238E27FC236}">
              <a16:creationId xmlns:a16="http://schemas.microsoft.com/office/drawing/2014/main" id="{547666F9-C1B5-4D2F-8104-64C5548FB4B6}"/>
            </a:ext>
          </a:extLst>
        </xdr:cNvPr>
        <xdr:cNvSpPr/>
      </xdr:nvSpPr>
      <xdr:spPr>
        <a:xfrm>
          <a:off x="8445500" y="1040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29210</xdr:rowOff>
    </xdr:from>
    <xdr:to>
      <xdr:col>46</xdr:col>
      <xdr:colOff>38100</xdr:colOff>
      <xdr:row>62</xdr:row>
      <xdr:rowOff>130810</xdr:rowOff>
    </xdr:to>
    <xdr:sp macro="" textlink="">
      <xdr:nvSpPr>
        <xdr:cNvPr id="237" name="フローチャート: 判断 236">
          <a:extLst>
            <a:ext uri="{FF2B5EF4-FFF2-40B4-BE49-F238E27FC236}">
              <a16:creationId xmlns:a16="http://schemas.microsoft.com/office/drawing/2014/main" id="{74A2D6D3-F175-4F1B-96AA-696B0BEDE4CC}"/>
            </a:ext>
          </a:extLst>
        </xdr:cNvPr>
        <xdr:cNvSpPr/>
      </xdr:nvSpPr>
      <xdr:spPr>
        <a:xfrm>
          <a:off x="7670800" y="1042289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52070</xdr:rowOff>
    </xdr:from>
    <xdr:to>
      <xdr:col>41</xdr:col>
      <xdr:colOff>101600</xdr:colOff>
      <xdr:row>62</xdr:row>
      <xdr:rowOff>153670</xdr:rowOff>
    </xdr:to>
    <xdr:sp macro="" textlink="">
      <xdr:nvSpPr>
        <xdr:cNvPr id="238" name="フローチャート: 判断 237">
          <a:extLst>
            <a:ext uri="{FF2B5EF4-FFF2-40B4-BE49-F238E27FC236}">
              <a16:creationId xmlns:a16="http://schemas.microsoft.com/office/drawing/2014/main" id="{57CB84FB-09A5-4414-A7B3-58FDF3A39140}"/>
            </a:ext>
          </a:extLst>
        </xdr:cNvPr>
        <xdr:cNvSpPr/>
      </xdr:nvSpPr>
      <xdr:spPr>
        <a:xfrm>
          <a:off x="6873240" y="1044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44450</xdr:rowOff>
    </xdr:from>
    <xdr:to>
      <xdr:col>36</xdr:col>
      <xdr:colOff>165100</xdr:colOff>
      <xdr:row>62</xdr:row>
      <xdr:rowOff>146050</xdr:rowOff>
    </xdr:to>
    <xdr:sp macro="" textlink="">
      <xdr:nvSpPr>
        <xdr:cNvPr id="239" name="フローチャート: 判断 238">
          <a:extLst>
            <a:ext uri="{FF2B5EF4-FFF2-40B4-BE49-F238E27FC236}">
              <a16:creationId xmlns:a16="http://schemas.microsoft.com/office/drawing/2014/main" id="{D2FE24C4-870D-4A8B-8A8C-B1460FBE1B40}"/>
            </a:ext>
          </a:extLst>
        </xdr:cNvPr>
        <xdr:cNvSpPr/>
      </xdr:nvSpPr>
      <xdr:spPr>
        <a:xfrm>
          <a:off x="6098540" y="1043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CD9490A6-3CA9-4E04-BCA6-EB2920353627}"/>
            </a:ext>
          </a:extLst>
        </xdr:cNvPr>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4658663A-BF21-49ED-BBFC-9A940903897B}"/>
            </a:ext>
          </a:extLst>
        </xdr:cNvPr>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1B06DD69-1E54-4AE8-902E-B2FE0AF0C42A}"/>
            </a:ext>
          </a:extLst>
        </xdr:cNvPr>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3982BF74-8319-4F32-B312-620C70910081}"/>
            </a:ext>
          </a:extLst>
        </xdr:cNvPr>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4CFA0C87-55E2-4B2F-8E72-336C50B7B69C}"/>
            </a:ext>
          </a:extLst>
        </xdr:cNvPr>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151130</xdr:rowOff>
    </xdr:from>
    <xdr:to>
      <xdr:col>55</xdr:col>
      <xdr:colOff>50800</xdr:colOff>
      <xdr:row>62</xdr:row>
      <xdr:rowOff>81280</xdr:rowOff>
    </xdr:to>
    <xdr:sp macro="" textlink="">
      <xdr:nvSpPr>
        <xdr:cNvPr id="245" name="楕円 244">
          <a:extLst>
            <a:ext uri="{FF2B5EF4-FFF2-40B4-BE49-F238E27FC236}">
              <a16:creationId xmlns:a16="http://schemas.microsoft.com/office/drawing/2014/main" id="{2EDC7FA0-D08A-4419-B65D-C1B5CEA22017}"/>
            </a:ext>
          </a:extLst>
        </xdr:cNvPr>
        <xdr:cNvSpPr/>
      </xdr:nvSpPr>
      <xdr:spPr>
        <a:xfrm>
          <a:off x="9192260" y="1037717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2557</xdr:rowOff>
    </xdr:from>
    <xdr:ext cx="469744" cy="259045"/>
    <xdr:sp macro="" textlink="">
      <xdr:nvSpPr>
        <xdr:cNvPr id="246" name="【体育館・プール】&#10;一人当たり面積該当値テキスト">
          <a:extLst>
            <a:ext uri="{FF2B5EF4-FFF2-40B4-BE49-F238E27FC236}">
              <a16:creationId xmlns:a16="http://schemas.microsoft.com/office/drawing/2014/main" id="{810D03FB-FBC3-43B5-8BDD-7925EF611925}"/>
            </a:ext>
          </a:extLst>
        </xdr:cNvPr>
        <xdr:cNvSpPr txBox="1"/>
      </xdr:nvSpPr>
      <xdr:spPr>
        <a:xfrm>
          <a:off x="9258300" y="10228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147320</xdr:rowOff>
    </xdr:from>
    <xdr:to>
      <xdr:col>50</xdr:col>
      <xdr:colOff>165100</xdr:colOff>
      <xdr:row>62</xdr:row>
      <xdr:rowOff>77470</xdr:rowOff>
    </xdr:to>
    <xdr:sp macro="" textlink="">
      <xdr:nvSpPr>
        <xdr:cNvPr id="247" name="楕円 246">
          <a:extLst>
            <a:ext uri="{FF2B5EF4-FFF2-40B4-BE49-F238E27FC236}">
              <a16:creationId xmlns:a16="http://schemas.microsoft.com/office/drawing/2014/main" id="{9450A8AF-B67A-4AFE-88FC-82C1363FB69B}"/>
            </a:ext>
          </a:extLst>
        </xdr:cNvPr>
        <xdr:cNvSpPr/>
      </xdr:nvSpPr>
      <xdr:spPr>
        <a:xfrm>
          <a:off x="8445500" y="103733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26670</xdr:rowOff>
    </xdr:from>
    <xdr:to>
      <xdr:col>55</xdr:col>
      <xdr:colOff>0</xdr:colOff>
      <xdr:row>62</xdr:row>
      <xdr:rowOff>30480</xdr:rowOff>
    </xdr:to>
    <xdr:cxnSp macro="">
      <xdr:nvCxnSpPr>
        <xdr:cNvPr id="248" name="直線コネクタ 247">
          <a:extLst>
            <a:ext uri="{FF2B5EF4-FFF2-40B4-BE49-F238E27FC236}">
              <a16:creationId xmlns:a16="http://schemas.microsoft.com/office/drawing/2014/main" id="{496472CD-520B-41A3-AC67-0FADEC4BE063}"/>
            </a:ext>
          </a:extLst>
        </xdr:cNvPr>
        <xdr:cNvCxnSpPr/>
      </xdr:nvCxnSpPr>
      <xdr:spPr>
        <a:xfrm>
          <a:off x="8496300" y="10420350"/>
          <a:ext cx="7239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151130</xdr:rowOff>
    </xdr:from>
    <xdr:to>
      <xdr:col>46</xdr:col>
      <xdr:colOff>38100</xdr:colOff>
      <xdr:row>62</xdr:row>
      <xdr:rowOff>81280</xdr:rowOff>
    </xdr:to>
    <xdr:sp macro="" textlink="">
      <xdr:nvSpPr>
        <xdr:cNvPr id="249" name="楕円 248">
          <a:extLst>
            <a:ext uri="{FF2B5EF4-FFF2-40B4-BE49-F238E27FC236}">
              <a16:creationId xmlns:a16="http://schemas.microsoft.com/office/drawing/2014/main" id="{FA4F67FF-F119-4ECB-B1F5-80DF8505B142}"/>
            </a:ext>
          </a:extLst>
        </xdr:cNvPr>
        <xdr:cNvSpPr/>
      </xdr:nvSpPr>
      <xdr:spPr>
        <a:xfrm>
          <a:off x="7670800" y="1037717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26670</xdr:rowOff>
    </xdr:from>
    <xdr:to>
      <xdr:col>50</xdr:col>
      <xdr:colOff>114300</xdr:colOff>
      <xdr:row>62</xdr:row>
      <xdr:rowOff>30480</xdr:rowOff>
    </xdr:to>
    <xdr:cxnSp macro="">
      <xdr:nvCxnSpPr>
        <xdr:cNvPr id="250" name="直線コネクタ 249">
          <a:extLst>
            <a:ext uri="{FF2B5EF4-FFF2-40B4-BE49-F238E27FC236}">
              <a16:creationId xmlns:a16="http://schemas.microsoft.com/office/drawing/2014/main" id="{70135B51-DA3C-4DF8-8AC5-596E74C256E1}"/>
            </a:ext>
          </a:extLst>
        </xdr:cNvPr>
        <xdr:cNvCxnSpPr/>
      </xdr:nvCxnSpPr>
      <xdr:spPr>
        <a:xfrm flipV="1">
          <a:off x="7713980" y="10420350"/>
          <a:ext cx="78232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151130</xdr:rowOff>
    </xdr:from>
    <xdr:to>
      <xdr:col>41</xdr:col>
      <xdr:colOff>101600</xdr:colOff>
      <xdr:row>62</xdr:row>
      <xdr:rowOff>81280</xdr:rowOff>
    </xdr:to>
    <xdr:sp macro="" textlink="">
      <xdr:nvSpPr>
        <xdr:cNvPr id="251" name="楕円 250">
          <a:extLst>
            <a:ext uri="{FF2B5EF4-FFF2-40B4-BE49-F238E27FC236}">
              <a16:creationId xmlns:a16="http://schemas.microsoft.com/office/drawing/2014/main" id="{E40619AA-D087-46A5-A3E6-7489C3B84931}"/>
            </a:ext>
          </a:extLst>
        </xdr:cNvPr>
        <xdr:cNvSpPr/>
      </xdr:nvSpPr>
      <xdr:spPr>
        <a:xfrm>
          <a:off x="6873240" y="103771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30480</xdr:rowOff>
    </xdr:from>
    <xdr:to>
      <xdr:col>45</xdr:col>
      <xdr:colOff>177800</xdr:colOff>
      <xdr:row>62</xdr:row>
      <xdr:rowOff>30480</xdr:rowOff>
    </xdr:to>
    <xdr:cxnSp macro="">
      <xdr:nvCxnSpPr>
        <xdr:cNvPr id="252" name="直線コネクタ 251">
          <a:extLst>
            <a:ext uri="{FF2B5EF4-FFF2-40B4-BE49-F238E27FC236}">
              <a16:creationId xmlns:a16="http://schemas.microsoft.com/office/drawing/2014/main" id="{ADBEFED0-16E3-4057-8F77-3D53926A9F8D}"/>
            </a:ext>
          </a:extLst>
        </xdr:cNvPr>
        <xdr:cNvCxnSpPr/>
      </xdr:nvCxnSpPr>
      <xdr:spPr>
        <a:xfrm>
          <a:off x="6924040" y="1042416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151130</xdr:rowOff>
    </xdr:from>
    <xdr:to>
      <xdr:col>36</xdr:col>
      <xdr:colOff>165100</xdr:colOff>
      <xdr:row>62</xdr:row>
      <xdr:rowOff>81280</xdr:rowOff>
    </xdr:to>
    <xdr:sp macro="" textlink="">
      <xdr:nvSpPr>
        <xdr:cNvPr id="253" name="楕円 252">
          <a:extLst>
            <a:ext uri="{FF2B5EF4-FFF2-40B4-BE49-F238E27FC236}">
              <a16:creationId xmlns:a16="http://schemas.microsoft.com/office/drawing/2014/main" id="{01662524-EF1C-4AD9-B0B8-EBDA8239D228}"/>
            </a:ext>
          </a:extLst>
        </xdr:cNvPr>
        <xdr:cNvSpPr/>
      </xdr:nvSpPr>
      <xdr:spPr>
        <a:xfrm>
          <a:off x="6098540" y="103771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30480</xdr:rowOff>
    </xdr:from>
    <xdr:to>
      <xdr:col>41</xdr:col>
      <xdr:colOff>50800</xdr:colOff>
      <xdr:row>62</xdr:row>
      <xdr:rowOff>30480</xdr:rowOff>
    </xdr:to>
    <xdr:cxnSp macro="">
      <xdr:nvCxnSpPr>
        <xdr:cNvPr id="254" name="直線コネクタ 253">
          <a:extLst>
            <a:ext uri="{FF2B5EF4-FFF2-40B4-BE49-F238E27FC236}">
              <a16:creationId xmlns:a16="http://schemas.microsoft.com/office/drawing/2014/main" id="{7601A548-2303-488E-AFFF-1190790975CB}"/>
            </a:ext>
          </a:extLst>
        </xdr:cNvPr>
        <xdr:cNvCxnSpPr/>
      </xdr:nvCxnSpPr>
      <xdr:spPr>
        <a:xfrm>
          <a:off x="6149340" y="10424160"/>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106697</xdr:rowOff>
    </xdr:from>
    <xdr:ext cx="469744" cy="259045"/>
    <xdr:sp macro="" textlink="">
      <xdr:nvSpPr>
        <xdr:cNvPr id="255" name="n_1aveValue【体育館・プール】&#10;一人当たり面積">
          <a:extLst>
            <a:ext uri="{FF2B5EF4-FFF2-40B4-BE49-F238E27FC236}">
              <a16:creationId xmlns:a16="http://schemas.microsoft.com/office/drawing/2014/main" id="{E63FBC87-BB52-4A0A-85DE-7277126E70C0}"/>
            </a:ext>
          </a:extLst>
        </xdr:cNvPr>
        <xdr:cNvSpPr txBox="1"/>
      </xdr:nvSpPr>
      <xdr:spPr>
        <a:xfrm>
          <a:off x="8271587" y="10500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121937</xdr:rowOff>
    </xdr:from>
    <xdr:ext cx="469744" cy="259045"/>
    <xdr:sp macro="" textlink="">
      <xdr:nvSpPr>
        <xdr:cNvPr id="256" name="n_2aveValue【体育館・プール】&#10;一人当たり面積">
          <a:extLst>
            <a:ext uri="{FF2B5EF4-FFF2-40B4-BE49-F238E27FC236}">
              <a16:creationId xmlns:a16="http://schemas.microsoft.com/office/drawing/2014/main" id="{E276AC50-073C-4639-89B6-322B533B0E37}"/>
            </a:ext>
          </a:extLst>
        </xdr:cNvPr>
        <xdr:cNvSpPr txBox="1"/>
      </xdr:nvSpPr>
      <xdr:spPr>
        <a:xfrm>
          <a:off x="7509587" y="10515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144797</xdr:rowOff>
    </xdr:from>
    <xdr:ext cx="469744" cy="259045"/>
    <xdr:sp macro="" textlink="">
      <xdr:nvSpPr>
        <xdr:cNvPr id="257" name="n_3aveValue【体育館・プール】&#10;一人当たり面積">
          <a:extLst>
            <a:ext uri="{FF2B5EF4-FFF2-40B4-BE49-F238E27FC236}">
              <a16:creationId xmlns:a16="http://schemas.microsoft.com/office/drawing/2014/main" id="{87921B60-108B-4657-A47A-EDDC1BA6A8C8}"/>
            </a:ext>
          </a:extLst>
        </xdr:cNvPr>
        <xdr:cNvSpPr txBox="1"/>
      </xdr:nvSpPr>
      <xdr:spPr>
        <a:xfrm>
          <a:off x="6712027" y="10538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137177</xdr:rowOff>
    </xdr:from>
    <xdr:ext cx="469744" cy="259045"/>
    <xdr:sp macro="" textlink="">
      <xdr:nvSpPr>
        <xdr:cNvPr id="258" name="n_4aveValue【体育館・プール】&#10;一人当たり面積">
          <a:extLst>
            <a:ext uri="{FF2B5EF4-FFF2-40B4-BE49-F238E27FC236}">
              <a16:creationId xmlns:a16="http://schemas.microsoft.com/office/drawing/2014/main" id="{4DE6A6C4-8F7D-4D6A-B326-AACCD38D3EBA}"/>
            </a:ext>
          </a:extLst>
        </xdr:cNvPr>
        <xdr:cNvSpPr txBox="1"/>
      </xdr:nvSpPr>
      <xdr:spPr>
        <a:xfrm>
          <a:off x="5937327" y="10530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60</xdr:row>
      <xdr:rowOff>93997</xdr:rowOff>
    </xdr:from>
    <xdr:ext cx="469744" cy="259045"/>
    <xdr:sp macro="" textlink="">
      <xdr:nvSpPr>
        <xdr:cNvPr id="259" name="n_1mainValue【体育館・プール】&#10;一人当たり面積">
          <a:extLst>
            <a:ext uri="{FF2B5EF4-FFF2-40B4-BE49-F238E27FC236}">
              <a16:creationId xmlns:a16="http://schemas.microsoft.com/office/drawing/2014/main" id="{2AF67D85-DFA1-453D-9B77-A36BAD9E4877}"/>
            </a:ext>
          </a:extLst>
        </xdr:cNvPr>
        <xdr:cNvSpPr txBox="1"/>
      </xdr:nvSpPr>
      <xdr:spPr>
        <a:xfrm>
          <a:off x="8271587" y="10152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97807</xdr:rowOff>
    </xdr:from>
    <xdr:ext cx="469744" cy="259045"/>
    <xdr:sp macro="" textlink="">
      <xdr:nvSpPr>
        <xdr:cNvPr id="260" name="n_2mainValue【体育館・プール】&#10;一人当たり面積">
          <a:extLst>
            <a:ext uri="{FF2B5EF4-FFF2-40B4-BE49-F238E27FC236}">
              <a16:creationId xmlns:a16="http://schemas.microsoft.com/office/drawing/2014/main" id="{6582454E-FC99-42E7-A3A1-1D7D9D311481}"/>
            </a:ext>
          </a:extLst>
        </xdr:cNvPr>
        <xdr:cNvSpPr txBox="1"/>
      </xdr:nvSpPr>
      <xdr:spPr>
        <a:xfrm>
          <a:off x="7509587" y="10156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97807</xdr:rowOff>
    </xdr:from>
    <xdr:ext cx="469744" cy="259045"/>
    <xdr:sp macro="" textlink="">
      <xdr:nvSpPr>
        <xdr:cNvPr id="261" name="n_3mainValue【体育館・プール】&#10;一人当たり面積">
          <a:extLst>
            <a:ext uri="{FF2B5EF4-FFF2-40B4-BE49-F238E27FC236}">
              <a16:creationId xmlns:a16="http://schemas.microsoft.com/office/drawing/2014/main" id="{25AE8889-5E4F-495A-A648-CB400E9D1E8A}"/>
            </a:ext>
          </a:extLst>
        </xdr:cNvPr>
        <xdr:cNvSpPr txBox="1"/>
      </xdr:nvSpPr>
      <xdr:spPr>
        <a:xfrm>
          <a:off x="6712027" y="10156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97807</xdr:rowOff>
    </xdr:from>
    <xdr:ext cx="469744" cy="259045"/>
    <xdr:sp macro="" textlink="">
      <xdr:nvSpPr>
        <xdr:cNvPr id="262" name="n_4mainValue【体育館・プール】&#10;一人当たり面積">
          <a:extLst>
            <a:ext uri="{FF2B5EF4-FFF2-40B4-BE49-F238E27FC236}">
              <a16:creationId xmlns:a16="http://schemas.microsoft.com/office/drawing/2014/main" id="{B8FB601A-9059-4E8D-A323-2C8B9A82CA85}"/>
            </a:ext>
          </a:extLst>
        </xdr:cNvPr>
        <xdr:cNvSpPr txBox="1"/>
      </xdr:nvSpPr>
      <xdr:spPr>
        <a:xfrm>
          <a:off x="5937327" y="10156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3" name="正方形/長方形 262">
          <a:extLst>
            <a:ext uri="{FF2B5EF4-FFF2-40B4-BE49-F238E27FC236}">
              <a16:creationId xmlns:a16="http://schemas.microsoft.com/office/drawing/2014/main" id="{D04BA78A-2D8C-45B5-94F0-BFF3B5EF57C7}"/>
            </a:ext>
          </a:extLst>
        </xdr:cNvPr>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4" name="正方形/長方形 263">
          <a:extLst>
            <a:ext uri="{FF2B5EF4-FFF2-40B4-BE49-F238E27FC236}">
              <a16:creationId xmlns:a16="http://schemas.microsoft.com/office/drawing/2014/main" id="{D6015574-53B6-446A-B1E9-4801CF441556}"/>
            </a:ext>
          </a:extLst>
        </xdr:cNvPr>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5" name="正方形/長方形 264">
          <a:extLst>
            <a:ext uri="{FF2B5EF4-FFF2-40B4-BE49-F238E27FC236}">
              <a16:creationId xmlns:a16="http://schemas.microsoft.com/office/drawing/2014/main" id="{D6B62CA2-4D4E-4C57-93E0-587E7DDF6C6A}"/>
            </a:ext>
          </a:extLst>
        </xdr:cNvPr>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6" name="正方形/長方形 265">
          <a:extLst>
            <a:ext uri="{FF2B5EF4-FFF2-40B4-BE49-F238E27FC236}">
              <a16:creationId xmlns:a16="http://schemas.microsoft.com/office/drawing/2014/main" id="{BB27693B-04DB-478D-B961-711B477D74D0}"/>
            </a:ext>
          </a:extLst>
        </xdr:cNvPr>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7" name="正方形/長方形 266">
          <a:extLst>
            <a:ext uri="{FF2B5EF4-FFF2-40B4-BE49-F238E27FC236}">
              <a16:creationId xmlns:a16="http://schemas.microsoft.com/office/drawing/2014/main" id="{EB7045C1-0488-48D0-9F55-16BFC9A79843}"/>
            </a:ext>
          </a:extLst>
        </xdr:cNvPr>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8" name="正方形/長方形 267">
          <a:extLst>
            <a:ext uri="{FF2B5EF4-FFF2-40B4-BE49-F238E27FC236}">
              <a16:creationId xmlns:a16="http://schemas.microsoft.com/office/drawing/2014/main" id="{015E03A2-8554-412D-913C-ADCFC2291227}"/>
            </a:ext>
          </a:extLst>
        </xdr:cNvPr>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9" name="正方形/長方形 268">
          <a:extLst>
            <a:ext uri="{FF2B5EF4-FFF2-40B4-BE49-F238E27FC236}">
              <a16:creationId xmlns:a16="http://schemas.microsoft.com/office/drawing/2014/main" id="{8CEA1DA0-11AB-4230-8F35-C60BB6C4A8AE}"/>
            </a:ext>
          </a:extLst>
        </xdr:cNvPr>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0" name="正方形/長方形 269">
          <a:extLst>
            <a:ext uri="{FF2B5EF4-FFF2-40B4-BE49-F238E27FC236}">
              <a16:creationId xmlns:a16="http://schemas.microsoft.com/office/drawing/2014/main" id="{CFBF43ED-7C9B-4E37-84AB-FD1ABBC35599}"/>
            </a:ext>
          </a:extLst>
        </xdr:cNvPr>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1" name="テキスト ボックス 270">
          <a:extLst>
            <a:ext uri="{FF2B5EF4-FFF2-40B4-BE49-F238E27FC236}">
              <a16:creationId xmlns:a16="http://schemas.microsoft.com/office/drawing/2014/main" id="{AA97F78C-0ADD-4CF3-B039-F2C66BDCB26B}"/>
            </a:ext>
          </a:extLst>
        </xdr:cNvPr>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2" name="直線コネクタ 271">
          <a:extLst>
            <a:ext uri="{FF2B5EF4-FFF2-40B4-BE49-F238E27FC236}">
              <a16:creationId xmlns:a16="http://schemas.microsoft.com/office/drawing/2014/main" id="{6C3AA9F5-98FE-4EA6-993F-DB04FC84C6D9}"/>
            </a:ext>
          </a:extLst>
        </xdr:cNvPr>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3" name="テキスト ボックス 272">
          <a:extLst>
            <a:ext uri="{FF2B5EF4-FFF2-40B4-BE49-F238E27FC236}">
              <a16:creationId xmlns:a16="http://schemas.microsoft.com/office/drawing/2014/main" id="{BA18B9A6-C2D1-4492-8004-49887B86E804}"/>
            </a:ext>
          </a:extLst>
        </xdr:cNvPr>
        <xdr:cNvSpPr txBox="1"/>
      </xdr:nvSpPr>
      <xdr:spPr>
        <a:xfrm>
          <a:off x="27196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4" name="直線コネクタ 273">
          <a:extLst>
            <a:ext uri="{FF2B5EF4-FFF2-40B4-BE49-F238E27FC236}">
              <a16:creationId xmlns:a16="http://schemas.microsoft.com/office/drawing/2014/main" id="{5F1B3F6E-DE71-4D25-B68E-98FE8B1B17E0}"/>
            </a:ext>
          </a:extLst>
        </xdr:cNvPr>
        <xdr:cNvCxnSpPr/>
      </xdr:nvCxnSpPr>
      <xdr:spPr>
        <a:xfrm>
          <a:off x="67056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5" name="テキスト ボックス 274">
          <a:extLst>
            <a:ext uri="{FF2B5EF4-FFF2-40B4-BE49-F238E27FC236}">
              <a16:creationId xmlns:a16="http://schemas.microsoft.com/office/drawing/2014/main" id="{01C18FF8-63A5-41C9-BC6E-8A5FA436785A}"/>
            </a:ext>
          </a:extLst>
        </xdr:cNvPr>
        <xdr:cNvSpPr txBox="1"/>
      </xdr:nvSpPr>
      <xdr:spPr>
        <a:xfrm>
          <a:off x="27196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6" name="直線コネクタ 275">
          <a:extLst>
            <a:ext uri="{FF2B5EF4-FFF2-40B4-BE49-F238E27FC236}">
              <a16:creationId xmlns:a16="http://schemas.microsoft.com/office/drawing/2014/main" id="{30C0C3B4-76C5-4CA4-85A3-CE67CB4B3684}"/>
            </a:ext>
          </a:extLst>
        </xdr:cNvPr>
        <xdr:cNvCxnSpPr/>
      </xdr:nvCxnSpPr>
      <xdr:spPr>
        <a:xfrm>
          <a:off x="67056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7" name="テキスト ボックス 276">
          <a:extLst>
            <a:ext uri="{FF2B5EF4-FFF2-40B4-BE49-F238E27FC236}">
              <a16:creationId xmlns:a16="http://schemas.microsoft.com/office/drawing/2014/main" id="{C1749395-6666-490B-B90E-D6B6EF77B91C}"/>
            </a:ext>
          </a:extLst>
        </xdr:cNvPr>
        <xdr:cNvSpPr txBox="1"/>
      </xdr:nvSpPr>
      <xdr:spPr>
        <a:xfrm>
          <a:off x="33608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8" name="直線コネクタ 277">
          <a:extLst>
            <a:ext uri="{FF2B5EF4-FFF2-40B4-BE49-F238E27FC236}">
              <a16:creationId xmlns:a16="http://schemas.microsoft.com/office/drawing/2014/main" id="{8B0B8E4B-AC9A-4F5D-9419-66701659A7E1}"/>
            </a:ext>
          </a:extLst>
        </xdr:cNvPr>
        <xdr:cNvCxnSpPr/>
      </xdr:nvCxnSpPr>
      <xdr:spPr>
        <a:xfrm>
          <a:off x="67056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9" name="テキスト ボックス 278">
          <a:extLst>
            <a:ext uri="{FF2B5EF4-FFF2-40B4-BE49-F238E27FC236}">
              <a16:creationId xmlns:a16="http://schemas.microsoft.com/office/drawing/2014/main" id="{69B05138-2443-4FD0-A091-7ABF2C8254BC}"/>
            </a:ext>
          </a:extLst>
        </xdr:cNvPr>
        <xdr:cNvSpPr txBox="1"/>
      </xdr:nvSpPr>
      <xdr:spPr>
        <a:xfrm>
          <a:off x="33608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0" name="直線コネクタ 279">
          <a:extLst>
            <a:ext uri="{FF2B5EF4-FFF2-40B4-BE49-F238E27FC236}">
              <a16:creationId xmlns:a16="http://schemas.microsoft.com/office/drawing/2014/main" id="{BE17197F-BA52-45EB-B864-83A8B93806E6}"/>
            </a:ext>
          </a:extLst>
        </xdr:cNvPr>
        <xdr:cNvCxnSpPr/>
      </xdr:nvCxnSpPr>
      <xdr:spPr>
        <a:xfrm>
          <a:off x="67056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1" name="テキスト ボックス 280">
          <a:extLst>
            <a:ext uri="{FF2B5EF4-FFF2-40B4-BE49-F238E27FC236}">
              <a16:creationId xmlns:a16="http://schemas.microsoft.com/office/drawing/2014/main" id="{4E46DD0D-B397-44E8-8F2F-F03293980D31}"/>
            </a:ext>
          </a:extLst>
        </xdr:cNvPr>
        <xdr:cNvSpPr txBox="1"/>
      </xdr:nvSpPr>
      <xdr:spPr>
        <a:xfrm>
          <a:off x="33608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2" name="直線コネクタ 281">
          <a:extLst>
            <a:ext uri="{FF2B5EF4-FFF2-40B4-BE49-F238E27FC236}">
              <a16:creationId xmlns:a16="http://schemas.microsoft.com/office/drawing/2014/main" id="{2BA69BDE-98F8-424D-B240-46071A59802F}"/>
            </a:ext>
          </a:extLst>
        </xdr:cNvPr>
        <xdr:cNvCxnSpPr/>
      </xdr:nvCxnSpPr>
      <xdr:spPr>
        <a:xfrm>
          <a:off x="67056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3" name="テキスト ボックス 282">
          <a:extLst>
            <a:ext uri="{FF2B5EF4-FFF2-40B4-BE49-F238E27FC236}">
              <a16:creationId xmlns:a16="http://schemas.microsoft.com/office/drawing/2014/main" id="{7DF88EA4-AB48-4738-8641-5676FBE14189}"/>
            </a:ext>
          </a:extLst>
        </xdr:cNvPr>
        <xdr:cNvSpPr txBox="1"/>
      </xdr:nvSpPr>
      <xdr:spPr>
        <a:xfrm>
          <a:off x="336081" y="129032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4" name="直線コネクタ 283">
          <a:extLst>
            <a:ext uri="{FF2B5EF4-FFF2-40B4-BE49-F238E27FC236}">
              <a16:creationId xmlns:a16="http://schemas.microsoft.com/office/drawing/2014/main" id="{62BABC4A-E446-4E8C-9459-FFE690740E6F}"/>
            </a:ext>
          </a:extLst>
        </xdr:cNvPr>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5" name="テキスト ボックス 284">
          <a:extLst>
            <a:ext uri="{FF2B5EF4-FFF2-40B4-BE49-F238E27FC236}">
              <a16:creationId xmlns:a16="http://schemas.microsoft.com/office/drawing/2014/main" id="{1356FA04-A2B1-416C-BEFB-BFF968E7B2E6}"/>
            </a:ext>
          </a:extLst>
        </xdr:cNvPr>
        <xdr:cNvSpPr txBox="1"/>
      </xdr:nvSpPr>
      <xdr:spPr>
        <a:xfrm>
          <a:off x="377341" y="1252983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6" name="【福祉施設】&#10;有形固定資産減価償却率グラフ枠">
          <a:extLst>
            <a:ext uri="{FF2B5EF4-FFF2-40B4-BE49-F238E27FC236}">
              <a16:creationId xmlns:a16="http://schemas.microsoft.com/office/drawing/2014/main" id="{4CEC52FC-50A2-4CCB-AD8E-AA96056F9529}"/>
            </a:ext>
          </a:extLst>
        </xdr:cNvPr>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41911</xdr:rowOff>
    </xdr:from>
    <xdr:to>
      <xdr:col>24</xdr:col>
      <xdr:colOff>62865</xdr:colOff>
      <xdr:row>85</xdr:row>
      <xdr:rowOff>123825</xdr:rowOff>
    </xdr:to>
    <xdr:cxnSp macro="">
      <xdr:nvCxnSpPr>
        <xdr:cNvPr id="287" name="直線コネクタ 286">
          <a:extLst>
            <a:ext uri="{FF2B5EF4-FFF2-40B4-BE49-F238E27FC236}">
              <a16:creationId xmlns:a16="http://schemas.microsoft.com/office/drawing/2014/main" id="{AB13792E-97A3-441B-85B4-B4B40D04BBF0}"/>
            </a:ext>
          </a:extLst>
        </xdr:cNvPr>
        <xdr:cNvCxnSpPr/>
      </xdr:nvCxnSpPr>
      <xdr:spPr>
        <a:xfrm flipV="1">
          <a:off x="4086225" y="12950191"/>
          <a:ext cx="0" cy="14230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127652</xdr:rowOff>
    </xdr:from>
    <xdr:ext cx="405111" cy="259045"/>
    <xdr:sp macro="" textlink="">
      <xdr:nvSpPr>
        <xdr:cNvPr id="288" name="【福祉施設】&#10;有形固定資産減価償却率最小値テキスト">
          <a:extLst>
            <a:ext uri="{FF2B5EF4-FFF2-40B4-BE49-F238E27FC236}">
              <a16:creationId xmlns:a16="http://schemas.microsoft.com/office/drawing/2014/main" id="{F4CAC2FB-63FD-4A3A-A717-6C7B14871DDD}"/>
            </a:ext>
          </a:extLst>
        </xdr:cNvPr>
        <xdr:cNvSpPr txBox="1"/>
      </xdr:nvSpPr>
      <xdr:spPr>
        <a:xfrm>
          <a:off x="4124960" y="14377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123825</xdr:rowOff>
    </xdr:from>
    <xdr:to>
      <xdr:col>24</xdr:col>
      <xdr:colOff>152400</xdr:colOff>
      <xdr:row>85</xdr:row>
      <xdr:rowOff>123825</xdr:rowOff>
    </xdr:to>
    <xdr:cxnSp macro="">
      <xdr:nvCxnSpPr>
        <xdr:cNvPr id="289" name="直線コネクタ 288">
          <a:extLst>
            <a:ext uri="{FF2B5EF4-FFF2-40B4-BE49-F238E27FC236}">
              <a16:creationId xmlns:a16="http://schemas.microsoft.com/office/drawing/2014/main" id="{6E0EEF20-98B6-4E58-91E7-4B1E9116B568}"/>
            </a:ext>
          </a:extLst>
        </xdr:cNvPr>
        <xdr:cNvCxnSpPr/>
      </xdr:nvCxnSpPr>
      <xdr:spPr>
        <a:xfrm>
          <a:off x="4020820" y="1437322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75</xdr:row>
      <xdr:rowOff>160038</xdr:rowOff>
    </xdr:from>
    <xdr:ext cx="405111" cy="259045"/>
    <xdr:sp macro="" textlink="">
      <xdr:nvSpPr>
        <xdr:cNvPr id="290" name="【福祉施設】&#10;有形固定資産減価償却率最大値テキスト">
          <a:extLst>
            <a:ext uri="{FF2B5EF4-FFF2-40B4-BE49-F238E27FC236}">
              <a16:creationId xmlns:a16="http://schemas.microsoft.com/office/drawing/2014/main" id="{AEE07F62-2223-4CF7-9A44-7877DB3FF541}"/>
            </a:ext>
          </a:extLst>
        </xdr:cNvPr>
        <xdr:cNvSpPr txBox="1"/>
      </xdr:nvSpPr>
      <xdr:spPr>
        <a:xfrm>
          <a:off x="4124960" y="12733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41911</xdr:rowOff>
    </xdr:from>
    <xdr:to>
      <xdr:col>24</xdr:col>
      <xdr:colOff>152400</xdr:colOff>
      <xdr:row>77</xdr:row>
      <xdr:rowOff>41911</xdr:rowOff>
    </xdr:to>
    <xdr:cxnSp macro="">
      <xdr:nvCxnSpPr>
        <xdr:cNvPr id="291" name="直線コネクタ 290">
          <a:extLst>
            <a:ext uri="{FF2B5EF4-FFF2-40B4-BE49-F238E27FC236}">
              <a16:creationId xmlns:a16="http://schemas.microsoft.com/office/drawing/2014/main" id="{A00A5EC0-0E55-484F-A220-E02A4BFFD53A}"/>
            </a:ext>
          </a:extLst>
        </xdr:cNvPr>
        <xdr:cNvCxnSpPr/>
      </xdr:nvCxnSpPr>
      <xdr:spPr>
        <a:xfrm>
          <a:off x="4020820" y="1295019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91457</xdr:rowOff>
    </xdr:from>
    <xdr:ext cx="405111" cy="259045"/>
    <xdr:sp macro="" textlink="">
      <xdr:nvSpPr>
        <xdr:cNvPr id="292" name="【福祉施設】&#10;有形固定資産減価償却率平均値テキスト">
          <a:extLst>
            <a:ext uri="{FF2B5EF4-FFF2-40B4-BE49-F238E27FC236}">
              <a16:creationId xmlns:a16="http://schemas.microsoft.com/office/drawing/2014/main" id="{F7D3B6E4-0EDA-4EA4-9A18-B4C42837A16E}"/>
            </a:ext>
          </a:extLst>
        </xdr:cNvPr>
        <xdr:cNvSpPr txBox="1"/>
      </xdr:nvSpPr>
      <xdr:spPr>
        <a:xfrm>
          <a:off x="4124960" y="136702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113030</xdr:rowOff>
    </xdr:from>
    <xdr:to>
      <xdr:col>24</xdr:col>
      <xdr:colOff>114300</xdr:colOff>
      <xdr:row>82</xdr:row>
      <xdr:rowOff>43180</xdr:rowOff>
    </xdr:to>
    <xdr:sp macro="" textlink="">
      <xdr:nvSpPr>
        <xdr:cNvPr id="293" name="フローチャート: 判断 292">
          <a:extLst>
            <a:ext uri="{FF2B5EF4-FFF2-40B4-BE49-F238E27FC236}">
              <a16:creationId xmlns:a16="http://schemas.microsoft.com/office/drawing/2014/main" id="{573567F4-D50D-44E3-8209-8FF2C74B4073}"/>
            </a:ext>
          </a:extLst>
        </xdr:cNvPr>
        <xdr:cNvSpPr/>
      </xdr:nvSpPr>
      <xdr:spPr>
        <a:xfrm>
          <a:off x="4036060" y="136918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103505</xdr:rowOff>
    </xdr:from>
    <xdr:to>
      <xdr:col>20</xdr:col>
      <xdr:colOff>38100</xdr:colOff>
      <xdr:row>82</xdr:row>
      <xdr:rowOff>33655</xdr:rowOff>
    </xdr:to>
    <xdr:sp macro="" textlink="">
      <xdr:nvSpPr>
        <xdr:cNvPr id="294" name="フローチャート: 判断 293">
          <a:extLst>
            <a:ext uri="{FF2B5EF4-FFF2-40B4-BE49-F238E27FC236}">
              <a16:creationId xmlns:a16="http://schemas.microsoft.com/office/drawing/2014/main" id="{FB4276E5-EB63-4B2D-AAFF-88A7253772EC}"/>
            </a:ext>
          </a:extLst>
        </xdr:cNvPr>
        <xdr:cNvSpPr/>
      </xdr:nvSpPr>
      <xdr:spPr>
        <a:xfrm>
          <a:off x="3312160" y="1368234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107314</xdr:rowOff>
    </xdr:from>
    <xdr:to>
      <xdr:col>15</xdr:col>
      <xdr:colOff>101600</xdr:colOff>
      <xdr:row>82</xdr:row>
      <xdr:rowOff>37464</xdr:rowOff>
    </xdr:to>
    <xdr:sp macro="" textlink="">
      <xdr:nvSpPr>
        <xdr:cNvPr id="295" name="フローチャート: 判断 294">
          <a:extLst>
            <a:ext uri="{FF2B5EF4-FFF2-40B4-BE49-F238E27FC236}">
              <a16:creationId xmlns:a16="http://schemas.microsoft.com/office/drawing/2014/main" id="{D6E8CE18-679E-4E36-86EB-C69F7DA8C280}"/>
            </a:ext>
          </a:extLst>
        </xdr:cNvPr>
        <xdr:cNvSpPr/>
      </xdr:nvSpPr>
      <xdr:spPr>
        <a:xfrm>
          <a:off x="2514600" y="1368615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74930</xdr:rowOff>
    </xdr:from>
    <xdr:to>
      <xdr:col>10</xdr:col>
      <xdr:colOff>165100</xdr:colOff>
      <xdr:row>82</xdr:row>
      <xdr:rowOff>5080</xdr:rowOff>
    </xdr:to>
    <xdr:sp macro="" textlink="">
      <xdr:nvSpPr>
        <xdr:cNvPr id="296" name="フローチャート: 判断 295">
          <a:extLst>
            <a:ext uri="{FF2B5EF4-FFF2-40B4-BE49-F238E27FC236}">
              <a16:creationId xmlns:a16="http://schemas.microsoft.com/office/drawing/2014/main" id="{AE60B223-5829-445F-BAAA-BF753E8E09CD}"/>
            </a:ext>
          </a:extLst>
        </xdr:cNvPr>
        <xdr:cNvSpPr/>
      </xdr:nvSpPr>
      <xdr:spPr>
        <a:xfrm>
          <a:off x="1739900" y="136537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59689</xdr:rowOff>
    </xdr:from>
    <xdr:to>
      <xdr:col>6</xdr:col>
      <xdr:colOff>38100</xdr:colOff>
      <xdr:row>81</xdr:row>
      <xdr:rowOff>161289</xdr:rowOff>
    </xdr:to>
    <xdr:sp macro="" textlink="">
      <xdr:nvSpPr>
        <xdr:cNvPr id="297" name="フローチャート: 判断 296">
          <a:extLst>
            <a:ext uri="{FF2B5EF4-FFF2-40B4-BE49-F238E27FC236}">
              <a16:creationId xmlns:a16="http://schemas.microsoft.com/office/drawing/2014/main" id="{9AEA535F-1341-4044-A477-C91988BF11F7}"/>
            </a:ext>
          </a:extLst>
        </xdr:cNvPr>
        <xdr:cNvSpPr/>
      </xdr:nvSpPr>
      <xdr:spPr>
        <a:xfrm>
          <a:off x="965200" y="13638529"/>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F6C1BF1E-73E2-4B0E-938D-CF9BB7DD9E4D}"/>
            </a:ext>
          </a:extLst>
        </xdr:cNvPr>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E39636DF-724A-4B59-9A92-F120C2F78CFE}"/>
            </a:ext>
          </a:extLst>
        </xdr:cNvPr>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EAAA609E-BF6E-4DAA-9F3C-804812016E84}"/>
            </a:ext>
          </a:extLst>
        </xdr:cNvPr>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451A4880-71EB-4E05-8EBE-12507D673DF6}"/>
            </a:ext>
          </a:extLst>
        </xdr:cNvPr>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32DA8021-CF1A-400E-AE59-B74750A1CDDE}"/>
            </a:ext>
          </a:extLst>
        </xdr:cNvPr>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156845</xdr:rowOff>
    </xdr:from>
    <xdr:to>
      <xdr:col>24</xdr:col>
      <xdr:colOff>114300</xdr:colOff>
      <xdr:row>81</xdr:row>
      <xdr:rowOff>86995</xdr:rowOff>
    </xdr:to>
    <xdr:sp macro="" textlink="">
      <xdr:nvSpPr>
        <xdr:cNvPr id="303" name="楕円 302">
          <a:extLst>
            <a:ext uri="{FF2B5EF4-FFF2-40B4-BE49-F238E27FC236}">
              <a16:creationId xmlns:a16="http://schemas.microsoft.com/office/drawing/2014/main" id="{1509166D-DB96-4D49-B6C6-44E0C5C5C1C9}"/>
            </a:ext>
          </a:extLst>
        </xdr:cNvPr>
        <xdr:cNvSpPr/>
      </xdr:nvSpPr>
      <xdr:spPr>
        <a:xfrm>
          <a:off x="4036060" y="1356804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8272</xdr:rowOff>
    </xdr:from>
    <xdr:ext cx="405111" cy="259045"/>
    <xdr:sp macro="" textlink="">
      <xdr:nvSpPr>
        <xdr:cNvPr id="304" name="【福祉施設】&#10;有形固定資産減価償却率該当値テキスト">
          <a:extLst>
            <a:ext uri="{FF2B5EF4-FFF2-40B4-BE49-F238E27FC236}">
              <a16:creationId xmlns:a16="http://schemas.microsoft.com/office/drawing/2014/main" id="{BC5F1994-1881-4FAF-8453-1B934B878DAD}"/>
            </a:ext>
          </a:extLst>
        </xdr:cNvPr>
        <xdr:cNvSpPr txBox="1"/>
      </xdr:nvSpPr>
      <xdr:spPr>
        <a:xfrm>
          <a:off x="4124960" y="13419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143511</xdr:rowOff>
    </xdr:from>
    <xdr:to>
      <xdr:col>20</xdr:col>
      <xdr:colOff>38100</xdr:colOff>
      <xdr:row>81</xdr:row>
      <xdr:rowOff>73661</xdr:rowOff>
    </xdr:to>
    <xdr:sp macro="" textlink="">
      <xdr:nvSpPr>
        <xdr:cNvPr id="305" name="楕円 304">
          <a:extLst>
            <a:ext uri="{FF2B5EF4-FFF2-40B4-BE49-F238E27FC236}">
              <a16:creationId xmlns:a16="http://schemas.microsoft.com/office/drawing/2014/main" id="{093F5593-D2BB-48E4-83CC-4E7780F9D838}"/>
            </a:ext>
          </a:extLst>
        </xdr:cNvPr>
        <xdr:cNvSpPr/>
      </xdr:nvSpPr>
      <xdr:spPr>
        <a:xfrm>
          <a:off x="3312160" y="1355471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22861</xdr:rowOff>
    </xdr:from>
    <xdr:to>
      <xdr:col>24</xdr:col>
      <xdr:colOff>63500</xdr:colOff>
      <xdr:row>81</xdr:row>
      <xdr:rowOff>36195</xdr:rowOff>
    </xdr:to>
    <xdr:cxnSp macro="">
      <xdr:nvCxnSpPr>
        <xdr:cNvPr id="306" name="直線コネクタ 305">
          <a:extLst>
            <a:ext uri="{FF2B5EF4-FFF2-40B4-BE49-F238E27FC236}">
              <a16:creationId xmlns:a16="http://schemas.microsoft.com/office/drawing/2014/main" id="{A263D698-EBC2-4473-92A2-D6626030DD47}"/>
            </a:ext>
          </a:extLst>
        </xdr:cNvPr>
        <xdr:cNvCxnSpPr/>
      </xdr:nvCxnSpPr>
      <xdr:spPr>
        <a:xfrm>
          <a:off x="3355340" y="13601701"/>
          <a:ext cx="731520" cy="13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103505</xdr:rowOff>
    </xdr:from>
    <xdr:to>
      <xdr:col>15</xdr:col>
      <xdr:colOff>101600</xdr:colOff>
      <xdr:row>81</xdr:row>
      <xdr:rowOff>33655</xdr:rowOff>
    </xdr:to>
    <xdr:sp macro="" textlink="">
      <xdr:nvSpPr>
        <xdr:cNvPr id="307" name="楕円 306">
          <a:extLst>
            <a:ext uri="{FF2B5EF4-FFF2-40B4-BE49-F238E27FC236}">
              <a16:creationId xmlns:a16="http://schemas.microsoft.com/office/drawing/2014/main" id="{55F68BF0-4F95-4DDE-8BB2-0461C8E9944D}"/>
            </a:ext>
          </a:extLst>
        </xdr:cNvPr>
        <xdr:cNvSpPr/>
      </xdr:nvSpPr>
      <xdr:spPr>
        <a:xfrm>
          <a:off x="2514600" y="1351470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154305</xdr:rowOff>
    </xdr:from>
    <xdr:to>
      <xdr:col>19</xdr:col>
      <xdr:colOff>177800</xdr:colOff>
      <xdr:row>81</xdr:row>
      <xdr:rowOff>22861</xdr:rowOff>
    </xdr:to>
    <xdr:cxnSp macro="">
      <xdr:nvCxnSpPr>
        <xdr:cNvPr id="308" name="直線コネクタ 307">
          <a:extLst>
            <a:ext uri="{FF2B5EF4-FFF2-40B4-BE49-F238E27FC236}">
              <a16:creationId xmlns:a16="http://schemas.microsoft.com/office/drawing/2014/main" id="{5573216B-EAA0-40AF-9220-A8FF7E769180}"/>
            </a:ext>
          </a:extLst>
        </xdr:cNvPr>
        <xdr:cNvCxnSpPr/>
      </xdr:nvCxnSpPr>
      <xdr:spPr>
        <a:xfrm>
          <a:off x="2565400" y="13565505"/>
          <a:ext cx="789940" cy="36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164464</xdr:rowOff>
    </xdr:from>
    <xdr:to>
      <xdr:col>10</xdr:col>
      <xdr:colOff>165100</xdr:colOff>
      <xdr:row>83</xdr:row>
      <xdr:rowOff>94614</xdr:rowOff>
    </xdr:to>
    <xdr:sp macro="" textlink="">
      <xdr:nvSpPr>
        <xdr:cNvPr id="309" name="楕円 308">
          <a:extLst>
            <a:ext uri="{FF2B5EF4-FFF2-40B4-BE49-F238E27FC236}">
              <a16:creationId xmlns:a16="http://schemas.microsoft.com/office/drawing/2014/main" id="{2A746EA8-8D80-4992-96EA-92E75EC69044}"/>
            </a:ext>
          </a:extLst>
        </xdr:cNvPr>
        <xdr:cNvSpPr/>
      </xdr:nvSpPr>
      <xdr:spPr>
        <a:xfrm>
          <a:off x="1739900" y="1391094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154305</xdr:rowOff>
    </xdr:from>
    <xdr:to>
      <xdr:col>15</xdr:col>
      <xdr:colOff>50800</xdr:colOff>
      <xdr:row>83</xdr:row>
      <xdr:rowOff>43814</xdr:rowOff>
    </xdr:to>
    <xdr:cxnSp macro="">
      <xdr:nvCxnSpPr>
        <xdr:cNvPr id="310" name="直線コネクタ 309">
          <a:extLst>
            <a:ext uri="{FF2B5EF4-FFF2-40B4-BE49-F238E27FC236}">
              <a16:creationId xmlns:a16="http://schemas.microsoft.com/office/drawing/2014/main" id="{31F3334B-AF91-4DF6-86FF-8F22CB328632}"/>
            </a:ext>
          </a:extLst>
        </xdr:cNvPr>
        <xdr:cNvCxnSpPr/>
      </xdr:nvCxnSpPr>
      <xdr:spPr>
        <a:xfrm flipV="1">
          <a:off x="1790700" y="13565505"/>
          <a:ext cx="774700" cy="392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88264</xdr:rowOff>
    </xdr:from>
    <xdr:to>
      <xdr:col>6</xdr:col>
      <xdr:colOff>38100</xdr:colOff>
      <xdr:row>83</xdr:row>
      <xdr:rowOff>18414</xdr:rowOff>
    </xdr:to>
    <xdr:sp macro="" textlink="">
      <xdr:nvSpPr>
        <xdr:cNvPr id="311" name="楕円 310">
          <a:extLst>
            <a:ext uri="{FF2B5EF4-FFF2-40B4-BE49-F238E27FC236}">
              <a16:creationId xmlns:a16="http://schemas.microsoft.com/office/drawing/2014/main" id="{E8FFC730-1BAB-4B6E-9A32-942F6616A072}"/>
            </a:ext>
          </a:extLst>
        </xdr:cNvPr>
        <xdr:cNvSpPr/>
      </xdr:nvSpPr>
      <xdr:spPr>
        <a:xfrm>
          <a:off x="965200" y="1383474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139064</xdr:rowOff>
    </xdr:from>
    <xdr:to>
      <xdr:col>10</xdr:col>
      <xdr:colOff>114300</xdr:colOff>
      <xdr:row>83</xdr:row>
      <xdr:rowOff>43814</xdr:rowOff>
    </xdr:to>
    <xdr:cxnSp macro="">
      <xdr:nvCxnSpPr>
        <xdr:cNvPr id="312" name="直線コネクタ 311">
          <a:extLst>
            <a:ext uri="{FF2B5EF4-FFF2-40B4-BE49-F238E27FC236}">
              <a16:creationId xmlns:a16="http://schemas.microsoft.com/office/drawing/2014/main" id="{16526FD2-4D85-4B65-859D-D4230D3BEC9D}"/>
            </a:ext>
          </a:extLst>
        </xdr:cNvPr>
        <xdr:cNvCxnSpPr/>
      </xdr:nvCxnSpPr>
      <xdr:spPr>
        <a:xfrm>
          <a:off x="1008380" y="13885544"/>
          <a:ext cx="78232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24782</xdr:rowOff>
    </xdr:from>
    <xdr:ext cx="405111" cy="259045"/>
    <xdr:sp macro="" textlink="">
      <xdr:nvSpPr>
        <xdr:cNvPr id="313" name="n_1aveValue【福祉施設】&#10;有形固定資産減価償却率">
          <a:extLst>
            <a:ext uri="{FF2B5EF4-FFF2-40B4-BE49-F238E27FC236}">
              <a16:creationId xmlns:a16="http://schemas.microsoft.com/office/drawing/2014/main" id="{8747421C-7086-4F13-913E-8F08A6FD2F7A}"/>
            </a:ext>
          </a:extLst>
        </xdr:cNvPr>
        <xdr:cNvSpPr txBox="1"/>
      </xdr:nvSpPr>
      <xdr:spPr>
        <a:xfrm>
          <a:off x="3170564" y="13771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28591</xdr:rowOff>
    </xdr:from>
    <xdr:ext cx="405111" cy="259045"/>
    <xdr:sp macro="" textlink="">
      <xdr:nvSpPr>
        <xdr:cNvPr id="314" name="n_2aveValue【福祉施設】&#10;有形固定資産減価償却率">
          <a:extLst>
            <a:ext uri="{FF2B5EF4-FFF2-40B4-BE49-F238E27FC236}">
              <a16:creationId xmlns:a16="http://schemas.microsoft.com/office/drawing/2014/main" id="{977D0B21-879B-4D13-9323-6659C43205AA}"/>
            </a:ext>
          </a:extLst>
        </xdr:cNvPr>
        <xdr:cNvSpPr txBox="1"/>
      </xdr:nvSpPr>
      <xdr:spPr>
        <a:xfrm>
          <a:off x="2385704" y="137750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21607</xdr:rowOff>
    </xdr:from>
    <xdr:ext cx="405111" cy="259045"/>
    <xdr:sp macro="" textlink="">
      <xdr:nvSpPr>
        <xdr:cNvPr id="315" name="n_3aveValue【福祉施設】&#10;有形固定資産減価償却率">
          <a:extLst>
            <a:ext uri="{FF2B5EF4-FFF2-40B4-BE49-F238E27FC236}">
              <a16:creationId xmlns:a16="http://schemas.microsoft.com/office/drawing/2014/main" id="{845F9623-31F6-4B0D-8A92-246C0BA71502}"/>
            </a:ext>
          </a:extLst>
        </xdr:cNvPr>
        <xdr:cNvSpPr txBox="1"/>
      </xdr:nvSpPr>
      <xdr:spPr>
        <a:xfrm>
          <a:off x="1611004" y="13432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6366</xdr:rowOff>
    </xdr:from>
    <xdr:ext cx="405111" cy="259045"/>
    <xdr:sp macro="" textlink="">
      <xdr:nvSpPr>
        <xdr:cNvPr id="316" name="n_4aveValue【福祉施設】&#10;有形固定資産減価償却率">
          <a:extLst>
            <a:ext uri="{FF2B5EF4-FFF2-40B4-BE49-F238E27FC236}">
              <a16:creationId xmlns:a16="http://schemas.microsoft.com/office/drawing/2014/main" id="{62D5971C-23C1-498C-80BA-31170197F3EB}"/>
            </a:ext>
          </a:extLst>
        </xdr:cNvPr>
        <xdr:cNvSpPr txBox="1"/>
      </xdr:nvSpPr>
      <xdr:spPr>
        <a:xfrm>
          <a:off x="836304" y="13417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90188</xdr:rowOff>
    </xdr:from>
    <xdr:ext cx="405111" cy="259045"/>
    <xdr:sp macro="" textlink="">
      <xdr:nvSpPr>
        <xdr:cNvPr id="317" name="n_1mainValue【福祉施設】&#10;有形固定資産減価償却率">
          <a:extLst>
            <a:ext uri="{FF2B5EF4-FFF2-40B4-BE49-F238E27FC236}">
              <a16:creationId xmlns:a16="http://schemas.microsoft.com/office/drawing/2014/main" id="{AA39C7C4-BFDE-4297-9C2D-3F009D9DF170}"/>
            </a:ext>
          </a:extLst>
        </xdr:cNvPr>
        <xdr:cNvSpPr txBox="1"/>
      </xdr:nvSpPr>
      <xdr:spPr>
        <a:xfrm>
          <a:off x="3170564" y="133337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50182</xdr:rowOff>
    </xdr:from>
    <xdr:ext cx="405111" cy="259045"/>
    <xdr:sp macro="" textlink="">
      <xdr:nvSpPr>
        <xdr:cNvPr id="318" name="n_2mainValue【福祉施設】&#10;有形固定資産減価償却率">
          <a:extLst>
            <a:ext uri="{FF2B5EF4-FFF2-40B4-BE49-F238E27FC236}">
              <a16:creationId xmlns:a16="http://schemas.microsoft.com/office/drawing/2014/main" id="{75371379-0B2D-4DCF-8245-A28419341C58}"/>
            </a:ext>
          </a:extLst>
        </xdr:cNvPr>
        <xdr:cNvSpPr txBox="1"/>
      </xdr:nvSpPr>
      <xdr:spPr>
        <a:xfrm>
          <a:off x="2385704" y="13293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85741</xdr:rowOff>
    </xdr:from>
    <xdr:ext cx="405111" cy="259045"/>
    <xdr:sp macro="" textlink="">
      <xdr:nvSpPr>
        <xdr:cNvPr id="319" name="n_3mainValue【福祉施設】&#10;有形固定資産減価償却率">
          <a:extLst>
            <a:ext uri="{FF2B5EF4-FFF2-40B4-BE49-F238E27FC236}">
              <a16:creationId xmlns:a16="http://schemas.microsoft.com/office/drawing/2014/main" id="{CA5859F8-B2DB-4FD1-BFE3-D2897C27D588}"/>
            </a:ext>
          </a:extLst>
        </xdr:cNvPr>
        <xdr:cNvSpPr txBox="1"/>
      </xdr:nvSpPr>
      <xdr:spPr>
        <a:xfrm>
          <a:off x="1611004" y="139998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9541</xdr:rowOff>
    </xdr:from>
    <xdr:ext cx="405111" cy="259045"/>
    <xdr:sp macro="" textlink="">
      <xdr:nvSpPr>
        <xdr:cNvPr id="320" name="n_4mainValue【福祉施設】&#10;有形固定資産減価償却率">
          <a:extLst>
            <a:ext uri="{FF2B5EF4-FFF2-40B4-BE49-F238E27FC236}">
              <a16:creationId xmlns:a16="http://schemas.microsoft.com/office/drawing/2014/main" id="{3195919A-35D6-44B2-96EE-D28D3F2B3D56}"/>
            </a:ext>
          </a:extLst>
        </xdr:cNvPr>
        <xdr:cNvSpPr txBox="1"/>
      </xdr:nvSpPr>
      <xdr:spPr>
        <a:xfrm>
          <a:off x="836304" y="139236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1" name="正方形/長方形 320">
          <a:extLst>
            <a:ext uri="{FF2B5EF4-FFF2-40B4-BE49-F238E27FC236}">
              <a16:creationId xmlns:a16="http://schemas.microsoft.com/office/drawing/2014/main" id="{CB9EE22F-8E31-49A8-A952-C29B40E49B08}"/>
            </a:ext>
          </a:extLst>
        </xdr:cNvPr>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2" name="正方形/長方形 321">
          <a:extLst>
            <a:ext uri="{FF2B5EF4-FFF2-40B4-BE49-F238E27FC236}">
              <a16:creationId xmlns:a16="http://schemas.microsoft.com/office/drawing/2014/main" id="{0D09B12B-3610-49B5-9A26-D703A4D9ACC0}"/>
            </a:ext>
          </a:extLst>
        </xdr:cNvPr>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3" name="正方形/長方形 322">
          <a:extLst>
            <a:ext uri="{FF2B5EF4-FFF2-40B4-BE49-F238E27FC236}">
              <a16:creationId xmlns:a16="http://schemas.microsoft.com/office/drawing/2014/main" id="{08C4E902-FF23-4064-B1A6-1FF7C4C0124A}"/>
            </a:ext>
          </a:extLst>
        </xdr:cNvPr>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4" name="正方形/長方形 323">
          <a:extLst>
            <a:ext uri="{FF2B5EF4-FFF2-40B4-BE49-F238E27FC236}">
              <a16:creationId xmlns:a16="http://schemas.microsoft.com/office/drawing/2014/main" id="{45A65CE6-54CA-46A8-83BD-49CA6F4BEC7C}"/>
            </a:ext>
          </a:extLst>
        </xdr:cNvPr>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5" name="正方形/長方形 324">
          <a:extLst>
            <a:ext uri="{FF2B5EF4-FFF2-40B4-BE49-F238E27FC236}">
              <a16:creationId xmlns:a16="http://schemas.microsoft.com/office/drawing/2014/main" id="{89A111E6-BC57-4305-9AEF-EECC67A15067}"/>
            </a:ext>
          </a:extLst>
        </xdr:cNvPr>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6" name="正方形/長方形 325">
          <a:extLst>
            <a:ext uri="{FF2B5EF4-FFF2-40B4-BE49-F238E27FC236}">
              <a16:creationId xmlns:a16="http://schemas.microsoft.com/office/drawing/2014/main" id="{C8DA8AEF-7707-4CB3-84A8-405CBABAB4BA}"/>
            </a:ext>
          </a:extLst>
        </xdr:cNvPr>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7" name="正方形/長方形 326">
          <a:extLst>
            <a:ext uri="{FF2B5EF4-FFF2-40B4-BE49-F238E27FC236}">
              <a16:creationId xmlns:a16="http://schemas.microsoft.com/office/drawing/2014/main" id="{A129A316-BB51-443C-9E42-6D7E8E8A8978}"/>
            </a:ext>
          </a:extLst>
        </xdr:cNvPr>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8" name="正方形/長方形 327">
          <a:extLst>
            <a:ext uri="{FF2B5EF4-FFF2-40B4-BE49-F238E27FC236}">
              <a16:creationId xmlns:a16="http://schemas.microsoft.com/office/drawing/2014/main" id="{7917FC08-AA2B-4D96-820D-027B23374A12}"/>
            </a:ext>
          </a:extLst>
        </xdr:cNvPr>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9" name="テキスト ボックス 328">
          <a:extLst>
            <a:ext uri="{FF2B5EF4-FFF2-40B4-BE49-F238E27FC236}">
              <a16:creationId xmlns:a16="http://schemas.microsoft.com/office/drawing/2014/main" id="{94D668A1-73F4-4419-8169-7EC9B53777BD}"/>
            </a:ext>
          </a:extLst>
        </xdr:cNvPr>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0" name="直線コネクタ 329">
          <a:extLst>
            <a:ext uri="{FF2B5EF4-FFF2-40B4-BE49-F238E27FC236}">
              <a16:creationId xmlns:a16="http://schemas.microsoft.com/office/drawing/2014/main" id="{067703E8-CE3B-4383-A0CC-4127DFF28A1C}"/>
            </a:ext>
          </a:extLst>
        </xdr:cNvPr>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1" name="直線コネクタ 330">
          <a:extLst>
            <a:ext uri="{FF2B5EF4-FFF2-40B4-BE49-F238E27FC236}">
              <a16:creationId xmlns:a16="http://schemas.microsoft.com/office/drawing/2014/main" id="{3CCC56B1-0114-4710-AEC5-97EC78654E67}"/>
            </a:ext>
          </a:extLst>
        </xdr:cNvPr>
        <xdr:cNvCxnSpPr/>
      </xdr:nvCxnSpPr>
      <xdr:spPr>
        <a:xfrm>
          <a:off x="5826760" y="145313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2" name="テキスト ボックス 331">
          <a:extLst>
            <a:ext uri="{FF2B5EF4-FFF2-40B4-BE49-F238E27FC236}">
              <a16:creationId xmlns:a16="http://schemas.microsoft.com/office/drawing/2014/main" id="{6956AAD0-793A-432E-A876-7826917779E1}"/>
            </a:ext>
          </a:extLst>
        </xdr:cNvPr>
        <xdr:cNvSpPr txBox="1"/>
      </xdr:nvSpPr>
      <xdr:spPr>
        <a:xfrm>
          <a:off x="540530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3" name="直線コネクタ 332">
          <a:extLst>
            <a:ext uri="{FF2B5EF4-FFF2-40B4-BE49-F238E27FC236}">
              <a16:creationId xmlns:a16="http://schemas.microsoft.com/office/drawing/2014/main" id="{3D0B2F59-5021-4A5A-A78C-5AE60D63FF68}"/>
            </a:ext>
          </a:extLst>
        </xdr:cNvPr>
        <xdr:cNvCxnSpPr/>
      </xdr:nvCxnSpPr>
      <xdr:spPr>
        <a:xfrm>
          <a:off x="5826760" y="141579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4" name="テキスト ボックス 333">
          <a:extLst>
            <a:ext uri="{FF2B5EF4-FFF2-40B4-BE49-F238E27FC236}">
              <a16:creationId xmlns:a16="http://schemas.microsoft.com/office/drawing/2014/main" id="{90AB7042-E149-48A7-B497-1FC57C7622A7}"/>
            </a:ext>
          </a:extLst>
        </xdr:cNvPr>
        <xdr:cNvSpPr txBox="1"/>
      </xdr:nvSpPr>
      <xdr:spPr>
        <a:xfrm>
          <a:off x="5405301" y="14019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5" name="直線コネクタ 334">
          <a:extLst>
            <a:ext uri="{FF2B5EF4-FFF2-40B4-BE49-F238E27FC236}">
              <a16:creationId xmlns:a16="http://schemas.microsoft.com/office/drawing/2014/main" id="{818FF8F7-5F6D-4AA5-BDC4-7F0263FF7539}"/>
            </a:ext>
          </a:extLst>
        </xdr:cNvPr>
        <xdr:cNvCxnSpPr/>
      </xdr:nvCxnSpPr>
      <xdr:spPr>
        <a:xfrm>
          <a:off x="5826760" y="137845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6" name="テキスト ボックス 335">
          <a:extLst>
            <a:ext uri="{FF2B5EF4-FFF2-40B4-BE49-F238E27FC236}">
              <a16:creationId xmlns:a16="http://schemas.microsoft.com/office/drawing/2014/main" id="{EF08C9B9-D17A-4696-A99E-5024BC503942}"/>
            </a:ext>
          </a:extLst>
        </xdr:cNvPr>
        <xdr:cNvSpPr txBox="1"/>
      </xdr:nvSpPr>
      <xdr:spPr>
        <a:xfrm>
          <a:off x="540530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7" name="直線コネクタ 336">
          <a:extLst>
            <a:ext uri="{FF2B5EF4-FFF2-40B4-BE49-F238E27FC236}">
              <a16:creationId xmlns:a16="http://schemas.microsoft.com/office/drawing/2014/main" id="{59E7B7C8-C7FB-40D6-BE85-8EB0C920D4C7}"/>
            </a:ext>
          </a:extLst>
        </xdr:cNvPr>
        <xdr:cNvCxnSpPr/>
      </xdr:nvCxnSpPr>
      <xdr:spPr>
        <a:xfrm>
          <a:off x="5826760" y="134112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8" name="テキスト ボックス 337">
          <a:extLst>
            <a:ext uri="{FF2B5EF4-FFF2-40B4-BE49-F238E27FC236}">
              <a16:creationId xmlns:a16="http://schemas.microsoft.com/office/drawing/2014/main" id="{09BAB377-F769-4DB1-8D7C-C2B5F7249D74}"/>
            </a:ext>
          </a:extLst>
        </xdr:cNvPr>
        <xdr:cNvSpPr txBox="1"/>
      </xdr:nvSpPr>
      <xdr:spPr>
        <a:xfrm>
          <a:off x="5405301" y="13272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9" name="直線コネクタ 338">
          <a:extLst>
            <a:ext uri="{FF2B5EF4-FFF2-40B4-BE49-F238E27FC236}">
              <a16:creationId xmlns:a16="http://schemas.microsoft.com/office/drawing/2014/main" id="{6EDD476D-526E-43DD-8456-A26F2A9D552B}"/>
            </a:ext>
          </a:extLst>
        </xdr:cNvPr>
        <xdr:cNvCxnSpPr/>
      </xdr:nvCxnSpPr>
      <xdr:spPr>
        <a:xfrm>
          <a:off x="5826760" y="130416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0" name="テキスト ボックス 339">
          <a:extLst>
            <a:ext uri="{FF2B5EF4-FFF2-40B4-BE49-F238E27FC236}">
              <a16:creationId xmlns:a16="http://schemas.microsoft.com/office/drawing/2014/main" id="{44390601-4BA4-43F2-97F6-9579AFC91F24}"/>
            </a:ext>
          </a:extLst>
        </xdr:cNvPr>
        <xdr:cNvSpPr txBox="1"/>
      </xdr:nvSpPr>
      <xdr:spPr>
        <a:xfrm>
          <a:off x="540530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1" name="直線コネクタ 340">
          <a:extLst>
            <a:ext uri="{FF2B5EF4-FFF2-40B4-BE49-F238E27FC236}">
              <a16:creationId xmlns:a16="http://schemas.microsoft.com/office/drawing/2014/main" id="{D3D1051C-E5A9-488B-87B1-25393FBA939D}"/>
            </a:ext>
          </a:extLst>
        </xdr:cNvPr>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2" name="テキスト ボックス 341">
          <a:extLst>
            <a:ext uri="{FF2B5EF4-FFF2-40B4-BE49-F238E27FC236}">
              <a16:creationId xmlns:a16="http://schemas.microsoft.com/office/drawing/2014/main" id="{19E10B38-8821-4A40-98A8-CBB3775F2E50}"/>
            </a:ext>
          </a:extLst>
        </xdr:cNvPr>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3" name="【福祉施設】&#10;一人当たり面積グラフ枠">
          <a:extLst>
            <a:ext uri="{FF2B5EF4-FFF2-40B4-BE49-F238E27FC236}">
              <a16:creationId xmlns:a16="http://schemas.microsoft.com/office/drawing/2014/main" id="{7781D0AE-A8D6-4122-A811-2397D84AA328}"/>
            </a:ext>
          </a:extLst>
        </xdr:cNvPr>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31750</xdr:rowOff>
    </xdr:from>
    <xdr:to>
      <xdr:col>54</xdr:col>
      <xdr:colOff>189865</xdr:colOff>
      <xdr:row>86</xdr:row>
      <xdr:rowOff>63500</xdr:rowOff>
    </xdr:to>
    <xdr:cxnSp macro="">
      <xdr:nvCxnSpPr>
        <xdr:cNvPr id="344" name="直線コネクタ 343">
          <a:extLst>
            <a:ext uri="{FF2B5EF4-FFF2-40B4-BE49-F238E27FC236}">
              <a16:creationId xmlns:a16="http://schemas.microsoft.com/office/drawing/2014/main" id="{3BA4B6D3-0EE8-4329-AB4E-23D7D115AB0A}"/>
            </a:ext>
          </a:extLst>
        </xdr:cNvPr>
        <xdr:cNvCxnSpPr/>
      </xdr:nvCxnSpPr>
      <xdr:spPr>
        <a:xfrm flipV="1">
          <a:off x="9219565" y="12940030"/>
          <a:ext cx="0" cy="15405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67327</xdr:rowOff>
    </xdr:from>
    <xdr:ext cx="469744" cy="259045"/>
    <xdr:sp macro="" textlink="">
      <xdr:nvSpPr>
        <xdr:cNvPr id="345" name="【福祉施設】&#10;一人当たり面積最小値テキスト">
          <a:extLst>
            <a:ext uri="{FF2B5EF4-FFF2-40B4-BE49-F238E27FC236}">
              <a16:creationId xmlns:a16="http://schemas.microsoft.com/office/drawing/2014/main" id="{5CF493BA-8544-4A41-B8CA-053A32689FE1}"/>
            </a:ext>
          </a:extLst>
        </xdr:cNvPr>
        <xdr:cNvSpPr txBox="1"/>
      </xdr:nvSpPr>
      <xdr:spPr>
        <a:xfrm>
          <a:off x="9258300" y="14484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63500</xdr:rowOff>
    </xdr:from>
    <xdr:to>
      <xdr:col>55</xdr:col>
      <xdr:colOff>88900</xdr:colOff>
      <xdr:row>86</xdr:row>
      <xdr:rowOff>63500</xdr:rowOff>
    </xdr:to>
    <xdr:cxnSp macro="">
      <xdr:nvCxnSpPr>
        <xdr:cNvPr id="346" name="直線コネクタ 345">
          <a:extLst>
            <a:ext uri="{FF2B5EF4-FFF2-40B4-BE49-F238E27FC236}">
              <a16:creationId xmlns:a16="http://schemas.microsoft.com/office/drawing/2014/main" id="{B90563C4-7B32-4001-A02D-8B23F0D6E5CA}"/>
            </a:ext>
          </a:extLst>
        </xdr:cNvPr>
        <xdr:cNvCxnSpPr/>
      </xdr:nvCxnSpPr>
      <xdr:spPr>
        <a:xfrm>
          <a:off x="9154160" y="144805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75</xdr:row>
      <xdr:rowOff>149877</xdr:rowOff>
    </xdr:from>
    <xdr:ext cx="469744" cy="259045"/>
    <xdr:sp macro="" textlink="">
      <xdr:nvSpPr>
        <xdr:cNvPr id="347" name="【福祉施設】&#10;一人当たり面積最大値テキスト">
          <a:extLst>
            <a:ext uri="{FF2B5EF4-FFF2-40B4-BE49-F238E27FC236}">
              <a16:creationId xmlns:a16="http://schemas.microsoft.com/office/drawing/2014/main" id="{8B6DA940-D87C-4A3E-9F4E-5878B477C52C}"/>
            </a:ext>
          </a:extLst>
        </xdr:cNvPr>
        <xdr:cNvSpPr txBox="1"/>
      </xdr:nvSpPr>
      <xdr:spPr>
        <a:xfrm>
          <a:off x="9258300" y="12722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31750</xdr:rowOff>
    </xdr:from>
    <xdr:to>
      <xdr:col>55</xdr:col>
      <xdr:colOff>88900</xdr:colOff>
      <xdr:row>77</xdr:row>
      <xdr:rowOff>31750</xdr:rowOff>
    </xdr:to>
    <xdr:cxnSp macro="">
      <xdr:nvCxnSpPr>
        <xdr:cNvPr id="348" name="直線コネクタ 347">
          <a:extLst>
            <a:ext uri="{FF2B5EF4-FFF2-40B4-BE49-F238E27FC236}">
              <a16:creationId xmlns:a16="http://schemas.microsoft.com/office/drawing/2014/main" id="{6409EA04-64A0-44E5-AD44-07174E78A2A8}"/>
            </a:ext>
          </a:extLst>
        </xdr:cNvPr>
        <xdr:cNvCxnSpPr/>
      </xdr:nvCxnSpPr>
      <xdr:spPr>
        <a:xfrm>
          <a:off x="9154160" y="129400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118127</xdr:rowOff>
    </xdr:from>
    <xdr:ext cx="469744" cy="259045"/>
    <xdr:sp macro="" textlink="">
      <xdr:nvSpPr>
        <xdr:cNvPr id="349" name="【福祉施設】&#10;一人当たり面積平均値テキスト">
          <a:extLst>
            <a:ext uri="{FF2B5EF4-FFF2-40B4-BE49-F238E27FC236}">
              <a16:creationId xmlns:a16="http://schemas.microsoft.com/office/drawing/2014/main" id="{D97837F2-3081-4C54-9AB6-98CB612B41B2}"/>
            </a:ext>
          </a:extLst>
        </xdr:cNvPr>
        <xdr:cNvSpPr txBox="1"/>
      </xdr:nvSpPr>
      <xdr:spPr>
        <a:xfrm>
          <a:off x="9258300" y="138646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139700</xdr:rowOff>
    </xdr:from>
    <xdr:to>
      <xdr:col>55</xdr:col>
      <xdr:colOff>50800</xdr:colOff>
      <xdr:row>83</xdr:row>
      <xdr:rowOff>69850</xdr:rowOff>
    </xdr:to>
    <xdr:sp macro="" textlink="">
      <xdr:nvSpPr>
        <xdr:cNvPr id="350" name="フローチャート: 判断 349">
          <a:extLst>
            <a:ext uri="{FF2B5EF4-FFF2-40B4-BE49-F238E27FC236}">
              <a16:creationId xmlns:a16="http://schemas.microsoft.com/office/drawing/2014/main" id="{DB87FCD6-B810-4F9D-AFDF-A56B4453E2FB}"/>
            </a:ext>
          </a:extLst>
        </xdr:cNvPr>
        <xdr:cNvSpPr/>
      </xdr:nvSpPr>
      <xdr:spPr>
        <a:xfrm>
          <a:off x="9192260" y="1388618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139700</xdr:rowOff>
    </xdr:from>
    <xdr:to>
      <xdr:col>50</xdr:col>
      <xdr:colOff>165100</xdr:colOff>
      <xdr:row>83</xdr:row>
      <xdr:rowOff>69850</xdr:rowOff>
    </xdr:to>
    <xdr:sp macro="" textlink="">
      <xdr:nvSpPr>
        <xdr:cNvPr id="351" name="フローチャート: 判断 350">
          <a:extLst>
            <a:ext uri="{FF2B5EF4-FFF2-40B4-BE49-F238E27FC236}">
              <a16:creationId xmlns:a16="http://schemas.microsoft.com/office/drawing/2014/main" id="{3ACDB8F8-B4FB-4ED4-A6CC-1FD9E233690E}"/>
            </a:ext>
          </a:extLst>
        </xdr:cNvPr>
        <xdr:cNvSpPr/>
      </xdr:nvSpPr>
      <xdr:spPr>
        <a:xfrm>
          <a:off x="8445500" y="138861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19050</xdr:rowOff>
    </xdr:from>
    <xdr:to>
      <xdr:col>46</xdr:col>
      <xdr:colOff>38100</xdr:colOff>
      <xdr:row>83</xdr:row>
      <xdr:rowOff>120650</xdr:rowOff>
    </xdr:to>
    <xdr:sp macro="" textlink="">
      <xdr:nvSpPr>
        <xdr:cNvPr id="352" name="フローチャート: 判断 351">
          <a:extLst>
            <a:ext uri="{FF2B5EF4-FFF2-40B4-BE49-F238E27FC236}">
              <a16:creationId xmlns:a16="http://schemas.microsoft.com/office/drawing/2014/main" id="{A07D91E3-FB87-4615-9E1A-024E6EC09A76}"/>
            </a:ext>
          </a:extLst>
        </xdr:cNvPr>
        <xdr:cNvSpPr/>
      </xdr:nvSpPr>
      <xdr:spPr>
        <a:xfrm>
          <a:off x="7670800" y="1393317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19050</xdr:rowOff>
    </xdr:from>
    <xdr:to>
      <xdr:col>41</xdr:col>
      <xdr:colOff>101600</xdr:colOff>
      <xdr:row>83</xdr:row>
      <xdr:rowOff>120650</xdr:rowOff>
    </xdr:to>
    <xdr:sp macro="" textlink="">
      <xdr:nvSpPr>
        <xdr:cNvPr id="353" name="フローチャート: 判断 352">
          <a:extLst>
            <a:ext uri="{FF2B5EF4-FFF2-40B4-BE49-F238E27FC236}">
              <a16:creationId xmlns:a16="http://schemas.microsoft.com/office/drawing/2014/main" id="{2356DA43-CF08-4FDE-8986-9466DA62827C}"/>
            </a:ext>
          </a:extLst>
        </xdr:cNvPr>
        <xdr:cNvSpPr/>
      </xdr:nvSpPr>
      <xdr:spPr>
        <a:xfrm>
          <a:off x="6873240" y="13933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6350</xdr:rowOff>
    </xdr:from>
    <xdr:to>
      <xdr:col>36</xdr:col>
      <xdr:colOff>165100</xdr:colOff>
      <xdr:row>83</xdr:row>
      <xdr:rowOff>107950</xdr:rowOff>
    </xdr:to>
    <xdr:sp macro="" textlink="">
      <xdr:nvSpPr>
        <xdr:cNvPr id="354" name="フローチャート: 判断 353">
          <a:extLst>
            <a:ext uri="{FF2B5EF4-FFF2-40B4-BE49-F238E27FC236}">
              <a16:creationId xmlns:a16="http://schemas.microsoft.com/office/drawing/2014/main" id="{7FC4BEFA-0794-4C27-B29F-9583F9125348}"/>
            </a:ext>
          </a:extLst>
        </xdr:cNvPr>
        <xdr:cNvSpPr/>
      </xdr:nvSpPr>
      <xdr:spPr>
        <a:xfrm>
          <a:off x="6098540" y="1392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271CBA86-8D40-4AFB-8071-9755B3DC61A3}"/>
            </a:ext>
          </a:extLst>
        </xdr:cNvPr>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7237A0C0-7E96-4D1D-AE67-89C5BEBFB164}"/>
            </a:ext>
          </a:extLst>
        </xdr:cNvPr>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1DAE66BA-C8AE-423E-9FD3-4F405547D63C}"/>
            </a:ext>
          </a:extLst>
        </xdr:cNvPr>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6B517980-D489-4ABE-A3CC-EABB44E6052F}"/>
            </a:ext>
          </a:extLst>
        </xdr:cNvPr>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57F9A277-CB0E-4F15-A012-388F0109C954}"/>
            </a:ext>
          </a:extLst>
        </xdr:cNvPr>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50800</xdr:rowOff>
    </xdr:from>
    <xdr:to>
      <xdr:col>55</xdr:col>
      <xdr:colOff>50800</xdr:colOff>
      <xdr:row>82</xdr:row>
      <xdr:rowOff>152400</xdr:rowOff>
    </xdr:to>
    <xdr:sp macro="" textlink="">
      <xdr:nvSpPr>
        <xdr:cNvPr id="360" name="楕円 359">
          <a:extLst>
            <a:ext uri="{FF2B5EF4-FFF2-40B4-BE49-F238E27FC236}">
              <a16:creationId xmlns:a16="http://schemas.microsoft.com/office/drawing/2014/main" id="{8E18F651-DFC4-4998-B250-04505B102F97}"/>
            </a:ext>
          </a:extLst>
        </xdr:cNvPr>
        <xdr:cNvSpPr/>
      </xdr:nvSpPr>
      <xdr:spPr>
        <a:xfrm>
          <a:off x="9192260" y="1379728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81</xdr:row>
      <xdr:rowOff>73677</xdr:rowOff>
    </xdr:from>
    <xdr:ext cx="469744" cy="259045"/>
    <xdr:sp macro="" textlink="">
      <xdr:nvSpPr>
        <xdr:cNvPr id="361" name="【福祉施設】&#10;一人当たり面積該当値テキスト">
          <a:extLst>
            <a:ext uri="{FF2B5EF4-FFF2-40B4-BE49-F238E27FC236}">
              <a16:creationId xmlns:a16="http://schemas.microsoft.com/office/drawing/2014/main" id="{2DFCC271-9B9C-4751-AEB4-4A72BE40AAB9}"/>
            </a:ext>
          </a:extLst>
        </xdr:cNvPr>
        <xdr:cNvSpPr txBox="1"/>
      </xdr:nvSpPr>
      <xdr:spPr>
        <a:xfrm>
          <a:off x="9258300" y="13652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38100</xdr:rowOff>
    </xdr:from>
    <xdr:to>
      <xdr:col>50</xdr:col>
      <xdr:colOff>165100</xdr:colOff>
      <xdr:row>82</xdr:row>
      <xdr:rowOff>139700</xdr:rowOff>
    </xdr:to>
    <xdr:sp macro="" textlink="">
      <xdr:nvSpPr>
        <xdr:cNvPr id="362" name="楕円 361">
          <a:extLst>
            <a:ext uri="{FF2B5EF4-FFF2-40B4-BE49-F238E27FC236}">
              <a16:creationId xmlns:a16="http://schemas.microsoft.com/office/drawing/2014/main" id="{20618FA0-28B8-47A4-867E-4B0659FBCFC0}"/>
            </a:ext>
          </a:extLst>
        </xdr:cNvPr>
        <xdr:cNvSpPr/>
      </xdr:nvSpPr>
      <xdr:spPr>
        <a:xfrm>
          <a:off x="8445500" y="1378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82</xdr:row>
      <xdr:rowOff>88900</xdr:rowOff>
    </xdr:from>
    <xdr:to>
      <xdr:col>55</xdr:col>
      <xdr:colOff>0</xdr:colOff>
      <xdr:row>82</xdr:row>
      <xdr:rowOff>101600</xdr:rowOff>
    </xdr:to>
    <xdr:cxnSp macro="">
      <xdr:nvCxnSpPr>
        <xdr:cNvPr id="363" name="直線コネクタ 362">
          <a:extLst>
            <a:ext uri="{FF2B5EF4-FFF2-40B4-BE49-F238E27FC236}">
              <a16:creationId xmlns:a16="http://schemas.microsoft.com/office/drawing/2014/main" id="{C7D689CD-760A-4AAD-A11C-8F1C0AA102D9}"/>
            </a:ext>
          </a:extLst>
        </xdr:cNvPr>
        <xdr:cNvCxnSpPr/>
      </xdr:nvCxnSpPr>
      <xdr:spPr>
        <a:xfrm>
          <a:off x="8496300" y="13835380"/>
          <a:ext cx="7239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107950</xdr:rowOff>
    </xdr:from>
    <xdr:to>
      <xdr:col>46</xdr:col>
      <xdr:colOff>38100</xdr:colOff>
      <xdr:row>84</xdr:row>
      <xdr:rowOff>38100</xdr:rowOff>
    </xdr:to>
    <xdr:sp macro="" textlink="">
      <xdr:nvSpPr>
        <xdr:cNvPr id="364" name="楕円 363">
          <a:extLst>
            <a:ext uri="{FF2B5EF4-FFF2-40B4-BE49-F238E27FC236}">
              <a16:creationId xmlns:a16="http://schemas.microsoft.com/office/drawing/2014/main" id="{5BAA8F4A-49B6-49C4-81B7-1956977411FF}"/>
            </a:ext>
          </a:extLst>
        </xdr:cNvPr>
        <xdr:cNvSpPr/>
      </xdr:nvSpPr>
      <xdr:spPr>
        <a:xfrm>
          <a:off x="7670800" y="1402207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82</xdr:row>
      <xdr:rowOff>88900</xdr:rowOff>
    </xdr:from>
    <xdr:to>
      <xdr:col>50</xdr:col>
      <xdr:colOff>114300</xdr:colOff>
      <xdr:row>83</xdr:row>
      <xdr:rowOff>158750</xdr:rowOff>
    </xdr:to>
    <xdr:cxnSp macro="">
      <xdr:nvCxnSpPr>
        <xdr:cNvPr id="365" name="直線コネクタ 364">
          <a:extLst>
            <a:ext uri="{FF2B5EF4-FFF2-40B4-BE49-F238E27FC236}">
              <a16:creationId xmlns:a16="http://schemas.microsoft.com/office/drawing/2014/main" id="{547DFC32-7043-4836-A11C-9C077CCBD650}"/>
            </a:ext>
          </a:extLst>
        </xdr:cNvPr>
        <xdr:cNvCxnSpPr/>
      </xdr:nvCxnSpPr>
      <xdr:spPr>
        <a:xfrm flipV="1">
          <a:off x="7713980" y="13835380"/>
          <a:ext cx="782320" cy="237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107950</xdr:rowOff>
    </xdr:from>
    <xdr:to>
      <xdr:col>41</xdr:col>
      <xdr:colOff>101600</xdr:colOff>
      <xdr:row>84</xdr:row>
      <xdr:rowOff>38100</xdr:rowOff>
    </xdr:to>
    <xdr:sp macro="" textlink="">
      <xdr:nvSpPr>
        <xdr:cNvPr id="366" name="楕円 365">
          <a:extLst>
            <a:ext uri="{FF2B5EF4-FFF2-40B4-BE49-F238E27FC236}">
              <a16:creationId xmlns:a16="http://schemas.microsoft.com/office/drawing/2014/main" id="{5CE00873-C4A1-40C5-B2D8-6B305688F09F}"/>
            </a:ext>
          </a:extLst>
        </xdr:cNvPr>
        <xdr:cNvSpPr/>
      </xdr:nvSpPr>
      <xdr:spPr>
        <a:xfrm>
          <a:off x="6873240" y="140220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158750</xdr:rowOff>
    </xdr:from>
    <xdr:to>
      <xdr:col>45</xdr:col>
      <xdr:colOff>177800</xdr:colOff>
      <xdr:row>83</xdr:row>
      <xdr:rowOff>158750</xdr:rowOff>
    </xdr:to>
    <xdr:cxnSp macro="">
      <xdr:nvCxnSpPr>
        <xdr:cNvPr id="367" name="直線コネクタ 366">
          <a:extLst>
            <a:ext uri="{FF2B5EF4-FFF2-40B4-BE49-F238E27FC236}">
              <a16:creationId xmlns:a16="http://schemas.microsoft.com/office/drawing/2014/main" id="{03F41B46-B12D-4E8A-967A-E404C221379D}"/>
            </a:ext>
          </a:extLst>
        </xdr:cNvPr>
        <xdr:cNvCxnSpPr/>
      </xdr:nvCxnSpPr>
      <xdr:spPr>
        <a:xfrm>
          <a:off x="6924040" y="1407287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78</xdr:row>
      <xdr:rowOff>114300</xdr:rowOff>
    </xdr:from>
    <xdr:to>
      <xdr:col>36</xdr:col>
      <xdr:colOff>165100</xdr:colOff>
      <xdr:row>79</xdr:row>
      <xdr:rowOff>44450</xdr:rowOff>
    </xdr:to>
    <xdr:sp macro="" textlink="">
      <xdr:nvSpPr>
        <xdr:cNvPr id="368" name="楕円 367">
          <a:extLst>
            <a:ext uri="{FF2B5EF4-FFF2-40B4-BE49-F238E27FC236}">
              <a16:creationId xmlns:a16="http://schemas.microsoft.com/office/drawing/2014/main" id="{694A1A34-6529-4CD2-9211-FFFFEFEA3FE4}"/>
            </a:ext>
          </a:extLst>
        </xdr:cNvPr>
        <xdr:cNvSpPr/>
      </xdr:nvSpPr>
      <xdr:spPr>
        <a:xfrm>
          <a:off x="6098540" y="131902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78</xdr:row>
      <xdr:rowOff>165100</xdr:rowOff>
    </xdr:from>
    <xdr:to>
      <xdr:col>41</xdr:col>
      <xdr:colOff>50800</xdr:colOff>
      <xdr:row>83</xdr:row>
      <xdr:rowOff>158750</xdr:rowOff>
    </xdr:to>
    <xdr:cxnSp macro="">
      <xdr:nvCxnSpPr>
        <xdr:cNvPr id="369" name="直線コネクタ 368">
          <a:extLst>
            <a:ext uri="{FF2B5EF4-FFF2-40B4-BE49-F238E27FC236}">
              <a16:creationId xmlns:a16="http://schemas.microsoft.com/office/drawing/2014/main" id="{27575384-F629-4D63-8AC2-6DA3297ED5A0}"/>
            </a:ext>
          </a:extLst>
        </xdr:cNvPr>
        <xdr:cNvCxnSpPr/>
      </xdr:nvCxnSpPr>
      <xdr:spPr>
        <a:xfrm>
          <a:off x="6149340" y="13241020"/>
          <a:ext cx="774700" cy="831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60977</xdr:rowOff>
    </xdr:from>
    <xdr:ext cx="469744" cy="259045"/>
    <xdr:sp macro="" textlink="">
      <xdr:nvSpPr>
        <xdr:cNvPr id="370" name="n_1aveValue【福祉施設】&#10;一人当たり面積">
          <a:extLst>
            <a:ext uri="{FF2B5EF4-FFF2-40B4-BE49-F238E27FC236}">
              <a16:creationId xmlns:a16="http://schemas.microsoft.com/office/drawing/2014/main" id="{C50E3063-F9FA-40E7-BF6E-5D9A1DFA35F4}"/>
            </a:ext>
          </a:extLst>
        </xdr:cNvPr>
        <xdr:cNvSpPr txBox="1"/>
      </xdr:nvSpPr>
      <xdr:spPr>
        <a:xfrm>
          <a:off x="8271587" y="13975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137177</xdr:rowOff>
    </xdr:from>
    <xdr:ext cx="469744" cy="259045"/>
    <xdr:sp macro="" textlink="">
      <xdr:nvSpPr>
        <xdr:cNvPr id="371" name="n_2aveValue【福祉施設】&#10;一人当たり面積">
          <a:extLst>
            <a:ext uri="{FF2B5EF4-FFF2-40B4-BE49-F238E27FC236}">
              <a16:creationId xmlns:a16="http://schemas.microsoft.com/office/drawing/2014/main" id="{3127489E-CA86-4842-8461-15EFFE31C92C}"/>
            </a:ext>
          </a:extLst>
        </xdr:cNvPr>
        <xdr:cNvSpPr txBox="1"/>
      </xdr:nvSpPr>
      <xdr:spPr>
        <a:xfrm>
          <a:off x="7509587" y="13716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137177</xdr:rowOff>
    </xdr:from>
    <xdr:ext cx="469744" cy="259045"/>
    <xdr:sp macro="" textlink="">
      <xdr:nvSpPr>
        <xdr:cNvPr id="372" name="n_3aveValue【福祉施設】&#10;一人当たり面積">
          <a:extLst>
            <a:ext uri="{FF2B5EF4-FFF2-40B4-BE49-F238E27FC236}">
              <a16:creationId xmlns:a16="http://schemas.microsoft.com/office/drawing/2014/main" id="{4ED6D144-AD7A-441B-ADFD-5C37B01DD991}"/>
            </a:ext>
          </a:extLst>
        </xdr:cNvPr>
        <xdr:cNvSpPr txBox="1"/>
      </xdr:nvSpPr>
      <xdr:spPr>
        <a:xfrm>
          <a:off x="6712027" y="13716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99077</xdr:rowOff>
    </xdr:from>
    <xdr:ext cx="469744" cy="259045"/>
    <xdr:sp macro="" textlink="">
      <xdr:nvSpPr>
        <xdr:cNvPr id="373" name="n_4aveValue【福祉施設】&#10;一人当たり面積">
          <a:extLst>
            <a:ext uri="{FF2B5EF4-FFF2-40B4-BE49-F238E27FC236}">
              <a16:creationId xmlns:a16="http://schemas.microsoft.com/office/drawing/2014/main" id="{1EBC1B8C-506D-4A87-97DD-8D1C80562336}"/>
            </a:ext>
          </a:extLst>
        </xdr:cNvPr>
        <xdr:cNvSpPr txBox="1"/>
      </xdr:nvSpPr>
      <xdr:spPr>
        <a:xfrm>
          <a:off x="5937327" y="14013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80</xdr:row>
      <xdr:rowOff>156227</xdr:rowOff>
    </xdr:from>
    <xdr:ext cx="469744" cy="259045"/>
    <xdr:sp macro="" textlink="">
      <xdr:nvSpPr>
        <xdr:cNvPr id="374" name="n_1mainValue【福祉施設】&#10;一人当たり面積">
          <a:extLst>
            <a:ext uri="{FF2B5EF4-FFF2-40B4-BE49-F238E27FC236}">
              <a16:creationId xmlns:a16="http://schemas.microsoft.com/office/drawing/2014/main" id="{22C399BE-C06B-48EB-8FF7-536E8806EF81}"/>
            </a:ext>
          </a:extLst>
        </xdr:cNvPr>
        <xdr:cNvSpPr txBox="1"/>
      </xdr:nvSpPr>
      <xdr:spPr>
        <a:xfrm>
          <a:off x="8271587" y="13567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29227</xdr:rowOff>
    </xdr:from>
    <xdr:ext cx="469744" cy="259045"/>
    <xdr:sp macro="" textlink="">
      <xdr:nvSpPr>
        <xdr:cNvPr id="375" name="n_2mainValue【福祉施設】&#10;一人当たり面積">
          <a:extLst>
            <a:ext uri="{FF2B5EF4-FFF2-40B4-BE49-F238E27FC236}">
              <a16:creationId xmlns:a16="http://schemas.microsoft.com/office/drawing/2014/main" id="{6A00EEE5-72D2-46FE-84FC-881C4621B911}"/>
            </a:ext>
          </a:extLst>
        </xdr:cNvPr>
        <xdr:cNvSpPr txBox="1"/>
      </xdr:nvSpPr>
      <xdr:spPr>
        <a:xfrm>
          <a:off x="7509587" y="14110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29227</xdr:rowOff>
    </xdr:from>
    <xdr:ext cx="469744" cy="259045"/>
    <xdr:sp macro="" textlink="">
      <xdr:nvSpPr>
        <xdr:cNvPr id="376" name="n_3mainValue【福祉施設】&#10;一人当たり面積">
          <a:extLst>
            <a:ext uri="{FF2B5EF4-FFF2-40B4-BE49-F238E27FC236}">
              <a16:creationId xmlns:a16="http://schemas.microsoft.com/office/drawing/2014/main" id="{FE008C93-6435-49A2-A08D-E9BB048887A1}"/>
            </a:ext>
          </a:extLst>
        </xdr:cNvPr>
        <xdr:cNvSpPr txBox="1"/>
      </xdr:nvSpPr>
      <xdr:spPr>
        <a:xfrm>
          <a:off x="6712027" y="14110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77</xdr:row>
      <xdr:rowOff>60977</xdr:rowOff>
    </xdr:from>
    <xdr:ext cx="469744" cy="259045"/>
    <xdr:sp macro="" textlink="">
      <xdr:nvSpPr>
        <xdr:cNvPr id="377" name="n_4mainValue【福祉施設】&#10;一人当たり面積">
          <a:extLst>
            <a:ext uri="{FF2B5EF4-FFF2-40B4-BE49-F238E27FC236}">
              <a16:creationId xmlns:a16="http://schemas.microsoft.com/office/drawing/2014/main" id="{83183ECA-6E9F-43EC-A7BC-10EC6C129D42}"/>
            </a:ext>
          </a:extLst>
        </xdr:cNvPr>
        <xdr:cNvSpPr txBox="1"/>
      </xdr:nvSpPr>
      <xdr:spPr>
        <a:xfrm>
          <a:off x="5937327" y="12969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8" name="正方形/長方形 377">
          <a:extLst>
            <a:ext uri="{FF2B5EF4-FFF2-40B4-BE49-F238E27FC236}">
              <a16:creationId xmlns:a16="http://schemas.microsoft.com/office/drawing/2014/main" id="{62D6BAFD-8824-487A-ACF8-90F5F4D36DA0}"/>
            </a:ext>
          </a:extLst>
        </xdr:cNvPr>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9" name="正方形/長方形 378">
          <a:extLst>
            <a:ext uri="{FF2B5EF4-FFF2-40B4-BE49-F238E27FC236}">
              <a16:creationId xmlns:a16="http://schemas.microsoft.com/office/drawing/2014/main" id="{12CD3651-8BBE-4E4B-9A75-BEF863367AAC}"/>
            </a:ext>
          </a:extLst>
        </xdr:cNvPr>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0" name="正方形/長方形 379">
          <a:extLst>
            <a:ext uri="{FF2B5EF4-FFF2-40B4-BE49-F238E27FC236}">
              <a16:creationId xmlns:a16="http://schemas.microsoft.com/office/drawing/2014/main" id="{8C4FF310-6EF5-4CA5-B891-4962ECED9E44}"/>
            </a:ext>
          </a:extLst>
        </xdr:cNvPr>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1" name="正方形/長方形 380">
          <a:extLst>
            <a:ext uri="{FF2B5EF4-FFF2-40B4-BE49-F238E27FC236}">
              <a16:creationId xmlns:a16="http://schemas.microsoft.com/office/drawing/2014/main" id="{5156F4F0-69B9-4EA9-BAE2-59DA5C6933FE}"/>
            </a:ext>
          </a:extLst>
        </xdr:cNvPr>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2" name="正方形/長方形 381">
          <a:extLst>
            <a:ext uri="{FF2B5EF4-FFF2-40B4-BE49-F238E27FC236}">
              <a16:creationId xmlns:a16="http://schemas.microsoft.com/office/drawing/2014/main" id="{79933C42-E1DB-4FF1-A69E-36AF91C104C7}"/>
            </a:ext>
          </a:extLst>
        </xdr:cNvPr>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3" name="正方形/長方形 382">
          <a:extLst>
            <a:ext uri="{FF2B5EF4-FFF2-40B4-BE49-F238E27FC236}">
              <a16:creationId xmlns:a16="http://schemas.microsoft.com/office/drawing/2014/main" id="{ECF216E4-22B3-4BCC-A64D-B57A8EE236DB}"/>
            </a:ext>
          </a:extLst>
        </xdr:cNvPr>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4" name="正方形/長方形 383">
          <a:extLst>
            <a:ext uri="{FF2B5EF4-FFF2-40B4-BE49-F238E27FC236}">
              <a16:creationId xmlns:a16="http://schemas.microsoft.com/office/drawing/2014/main" id="{4D0A5876-DB88-4BA9-AFC0-5BC13FB83F63}"/>
            </a:ext>
          </a:extLst>
        </xdr:cNvPr>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5" name="正方形/長方形 384">
          <a:extLst>
            <a:ext uri="{FF2B5EF4-FFF2-40B4-BE49-F238E27FC236}">
              <a16:creationId xmlns:a16="http://schemas.microsoft.com/office/drawing/2014/main" id="{47718300-BA39-4AAF-8957-B0C4B872AE7A}"/>
            </a:ext>
          </a:extLst>
        </xdr:cNvPr>
        <xdr:cNvSpPr/>
      </xdr:nvSpPr>
      <xdr:spPr>
        <a:xfrm>
          <a:off x="67056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6" name="テキスト ボックス 385">
          <a:extLst>
            <a:ext uri="{FF2B5EF4-FFF2-40B4-BE49-F238E27FC236}">
              <a16:creationId xmlns:a16="http://schemas.microsoft.com/office/drawing/2014/main" id="{5B195EC7-5D47-480E-8E71-06B63BF6EF41}"/>
            </a:ext>
          </a:extLst>
        </xdr:cNvPr>
        <xdr:cNvSpPr txBox="1"/>
      </xdr:nvSpPr>
      <xdr:spPr>
        <a:xfrm>
          <a:off x="65532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7" name="直線コネクタ 386">
          <a:extLst>
            <a:ext uri="{FF2B5EF4-FFF2-40B4-BE49-F238E27FC236}">
              <a16:creationId xmlns:a16="http://schemas.microsoft.com/office/drawing/2014/main" id="{E18CD266-FC32-489A-AF79-37DEA781E060}"/>
            </a:ext>
          </a:extLst>
        </xdr:cNvPr>
        <xdr:cNvCxnSpPr/>
      </xdr:nvCxnSpPr>
      <xdr:spPr>
        <a:xfrm>
          <a:off x="67056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8" name="テキスト ボックス 387">
          <a:extLst>
            <a:ext uri="{FF2B5EF4-FFF2-40B4-BE49-F238E27FC236}">
              <a16:creationId xmlns:a16="http://schemas.microsoft.com/office/drawing/2014/main" id="{1171039C-C8A6-4041-A40D-8686965B53EE}"/>
            </a:ext>
          </a:extLst>
        </xdr:cNvPr>
        <xdr:cNvSpPr txBox="1"/>
      </xdr:nvSpPr>
      <xdr:spPr>
        <a:xfrm>
          <a:off x="27196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9" name="直線コネクタ 388">
          <a:extLst>
            <a:ext uri="{FF2B5EF4-FFF2-40B4-BE49-F238E27FC236}">
              <a16:creationId xmlns:a16="http://schemas.microsoft.com/office/drawing/2014/main" id="{C5E66270-8258-42EC-A403-6CAEC0FC56E5}"/>
            </a:ext>
          </a:extLst>
        </xdr:cNvPr>
        <xdr:cNvCxnSpPr/>
      </xdr:nvCxnSpPr>
      <xdr:spPr>
        <a:xfrm>
          <a:off x="670560" y="1830813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0" name="テキスト ボックス 389">
          <a:extLst>
            <a:ext uri="{FF2B5EF4-FFF2-40B4-BE49-F238E27FC236}">
              <a16:creationId xmlns:a16="http://schemas.microsoft.com/office/drawing/2014/main" id="{A6737841-8ECC-4938-AD54-0EFF6B62178C}"/>
            </a:ext>
          </a:extLst>
        </xdr:cNvPr>
        <xdr:cNvSpPr txBox="1"/>
      </xdr:nvSpPr>
      <xdr:spPr>
        <a:xfrm>
          <a:off x="27196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1" name="直線コネクタ 390">
          <a:extLst>
            <a:ext uri="{FF2B5EF4-FFF2-40B4-BE49-F238E27FC236}">
              <a16:creationId xmlns:a16="http://schemas.microsoft.com/office/drawing/2014/main" id="{ECB9E918-2A49-443C-AD0A-82C6080C23D5}"/>
            </a:ext>
          </a:extLst>
        </xdr:cNvPr>
        <xdr:cNvCxnSpPr/>
      </xdr:nvCxnSpPr>
      <xdr:spPr>
        <a:xfrm>
          <a:off x="670560" y="1798918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2" name="テキスト ボックス 391">
          <a:extLst>
            <a:ext uri="{FF2B5EF4-FFF2-40B4-BE49-F238E27FC236}">
              <a16:creationId xmlns:a16="http://schemas.microsoft.com/office/drawing/2014/main" id="{A67DFDBA-493C-4557-9E51-1AB46CA6AF62}"/>
            </a:ext>
          </a:extLst>
        </xdr:cNvPr>
        <xdr:cNvSpPr txBox="1"/>
      </xdr:nvSpPr>
      <xdr:spPr>
        <a:xfrm>
          <a:off x="33608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3" name="直線コネクタ 392">
          <a:extLst>
            <a:ext uri="{FF2B5EF4-FFF2-40B4-BE49-F238E27FC236}">
              <a16:creationId xmlns:a16="http://schemas.microsoft.com/office/drawing/2014/main" id="{B29CC6BF-5E88-4532-90A1-5D4462DD92A1}"/>
            </a:ext>
          </a:extLst>
        </xdr:cNvPr>
        <xdr:cNvCxnSpPr/>
      </xdr:nvCxnSpPr>
      <xdr:spPr>
        <a:xfrm>
          <a:off x="670560" y="1767023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4" name="テキスト ボックス 393">
          <a:extLst>
            <a:ext uri="{FF2B5EF4-FFF2-40B4-BE49-F238E27FC236}">
              <a16:creationId xmlns:a16="http://schemas.microsoft.com/office/drawing/2014/main" id="{765F548E-FB0C-4519-A47B-753A44692BFC}"/>
            </a:ext>
          </a:extLst>
        </xdr:cNvPr>
        <xdr:cNvSpPr txBox="1"/>
      </xdr:nvSpPr>
      <xdr:spPr>
        <a:xfrm>
          <a:off x="33608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5" name="直線コネクタ 394">
          <a:extLst>
            <a:ext uri="{FF2B5EF4-FFF2-40B4-BE49-F238E27FC236}">
              <a16:creationId xmlns:a16="http://schemas.microsoft.com/office/drawing/2014/main" id="{BD087C33-1BAC-413E-9910-BA337E1F76A3}"/>
            </a:ext>
          </a:extLst>
        </xdr:cNvPr>
        <xdr:cNvCxnSpPr/>
      </xdr:nvCxnSpPr>
      <xdr:spPr>
        <a:xfrm>
          <a:off x="670560" y="1735128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6" name="テキスト ボックス 395">
          <a:extLst>
            <a:ext uri="{FF2B5EF4-FFF2-40B4-BE49-F238E27FC236}">
              <a16:creationId xmlns:a16="http://schemas.microsoft.com/office/drawing/2014/main" id="{C8FDBD18-8261-4437-85BB-E769916C6299}"/>
            </a:ext>
          </a:extLst>
        </xdr:cNvPr>
        <xdr:cNvSpPr txBox="1"/>
      </xdr:nvSpPr>
      <xdr:spPr>
        <a:xfrm>
          <a:off x="33608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7" name="直線コネクタ 396">
          <a:extLst>
            <a:ext uri="{FF2B5EF4-FFF2-40B4-BE49-F238E27FC236}">
              <a16:creationId xmlns:a16="http://schemas.microsoft.com/office/drawing/2014/main" id="{888666EC-033D-46A3-BFFE-62D46FD2E503}"/>
            </a:ext>
          </a:extLst>
        </xdr:cNvPr>
        <xdr:cNvCxnSpPr/>
      </xdr:nvCxnSpPr>
      <xdr:spPr>
        <a:xfrm>
          <a:off x="670560" y="1703233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8" name="テキスト ボックス 397">
          <a:extLst>
            <a:ext uri="{FF2B5EF4-FFF2-40B4-BE49-F238E27FC236}">
              <a16:creationId xmlns:a16="http://schemas.microsoft.com/office/drawing/2014/main" id="{D4F165EB-4C7A-4FDE-9AB5-3EC86CB9329A}"/>
            </a:ext>
          </a:extLst>
        </xdr:cNvPr>
        <xdr:cNvSpPr txBox="1"/>
      </xdr:nvSpPr>
      <xdr:spPr>
        <a:xfrm>
          <a:off x="33608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9" name="直線コネクタ 398">
          <a:extLst>
            <a:ext uri="{FF2B5EF4-FFF2-40B4-BE49-F238E27FC236}">
              <a16:creationId xmlns:a16="http://schemas.microsoft.com/office/drawing/2014/main" id="{025BEAB3-CB14-45F8-9C5C-3C29D386CDAD}"/>
            </a:ext>
          </a:extLst>
        </xdr:cNvPr>
        <xdr:cNvCxnSpPr/>
      </xdr:nvCxnSpPr>
      <xdr:spPr>
        <a:xfrm>
          <a:off x="670560" y="1671338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0" name="テキスト ボックス 399">
          <a:extLst>
            <a:ext uri="{FF2B5EF4-FFF2-40B4-BE49-F238E27FC236}">
              <a16:creationId xmlns:a16="http://schemas.microsoft.com/office/drawing/2014/main" id="{009FCB80-4CE5-4654-8BDB-D72BB4E91E44}"/>
            </a:ext>
          </a:extLst>
        </xdr:cNvPr>
        <xdr:cNvSpPr txBox="1"/>
      </xdr:nvSpPr>
      <xdr:spPr>
        <a:xfrm>
          <a:off x="377341" y="1657496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1" name="直線コネクタ 400">
          <a:extLst>
            <a:ext uri="{FF2B5EF4-FFF2-40B4-BE49-F238E27FC236}">
              <a16:creationId xmlns:a16="http://schemas.microsoft.com/office/drawing/2014/main" id="{90D9C783-81DA-4C95-9307-42300031DD4F}"/>
            </a:ext>
          </a:extLst>
        </xdr:cNvPr>
        <xdr:cNvCxnSpPr/>
      </xdr:nvCxnSpPr>
      <xdr:spPr>
        <a:xfrm>
          <a:off x="67056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2" name="【市民会館】&#10;有形固定資産減価償却率グラフ枠">
          <a:extLst>
            <a:ext uri="{FF2B5EF4-FFF2-40B4-BE49-F238E27FC236}">
              <a16:creationId xmlns:a16="http://schemas.microsoft.com/office/drawing/2014/main" id="{9FCD38CD-A480-47A1-82A9-9E4DBD8EF904}"/>
            </a:ext>
          </a:extLst>
        </xdr:cNvPr>
        <xdr:cNvSpPr/>
      </xdr:nvSpPr>
      <xdr:spPr>
        <a:xfrm>
          <a:off x="67056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102326</xdr:rowOff>
    </xdr:from>
    <xdr:to>
      <xdr:col>24</xdr:col>
      <xdr:colOff>62865</xdr:colOff>
      <xdr:row>108</xdr:row>
      <xdr:rowOff>138249</xdr:rowOff>
    </xdr:to>
    <xdr:cxnSp macro="">
      <xdr:nvCxnSpPr>
        <xdr:cNvPr id="403" name="直線コネクタ 402">
          <a:extLst>
            <a:ext uri="{FF2B5EF4-FFF2-40B4-BE49-F238E27FC236}">
              <a16:creationId xmlns:a16="http://schemas.microsoft.com/office/drawing/2014/main" id="{FE7F3586-D870-4FF4-9DAC-8428047CF5D4}"/>
            </a:ext>
          </a:extLst>
        </xdr:cNvPr>
        <xdr:cNvCxnSpPr/>
      </xdr:nvCxnSpPr>
      <xdr:spPr>
        <a:xfrm flipV="1">
          <a:off x="4086225" y="16866326"/>
          <a:ext cx="0" cy="13770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142076</xdr:rowOff>
    </xdr:from>
    <xdr:ext cx="405111" cy="259045"/>
    <xdr:sp macro="" textlink="">
      <xdr:nvSpPr>
        <xdr:cNvPr id="404" name="【市民会館】&#10;有形固定資産減価償却率最小値テキスト">
          <a:extLst>
            <a:ext uri="{FF2B5EF4-FFF2-40B4-BE49-F238E27FC236}">
              <a16:creationId xmlns:a16="http://schemas.microsoft.com/office/drawing/2014/main" id="{75FA7E8E-FFFD-4741-B214-0A8CD58902C9}"/>
            </a:ext>
          </a:extLst>
        </xdr:cNvPr>
        <xdr:cNvSpPr txBox="1"/>
      </xdr:nvSpPr>
      <xdr:spPr>
        <a:xfrm>
          <a:off x="4124960" y="182471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138249</xdr:rowOff>
    </xdr:from>
    <xdr:to>
      <xdr:col>24</xdr:col>
      <xdr:colOff>152400</xdr:colOff>
      <xdr:row>108</xdr:row>
      <xdr:rowOff>138249</xdr:rowOff>
    </xdr:to>
    <xdr:cxnSp macro="">
      <xdr:nvCxnSpPr>
        <xdr:cNvPr id="405" name="直線コネクタ 404">
          <a:extLst>
            <a:ext uri="{FF2B5EF4-FFF2-40B4-BE49-F238E27FC236}">
              <a16:creationId xmlns:a16="http://schemas.microsoft.com/office/drawing/2014/main" id="{186F1281-E134-4C53-8ADF-9B602185C487}"/>
            </a:ext>
          </a:extLst>
        </xdr:cNvPr>
        <xdr:cNvCxnSpPr/>
      </xdr:nvCxnSpPr>
      <xdr:spPr>
        <a:xfrm>
          <a:off x="4020820" y="1824336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49003</xdr:rowOff>
    </xdr:from>
    <xdr:ext cx="340478" cy="259045"/>
    <xdr:sp macro="" textlink="">
      <xdr:nvSpPr>
        <xdr:cNvPr id="406" name="【市民会館】&#10;有形固定資産減価償却率最大値テキスト">
          <a:extLst>
            <a:ext uri="{FF2B5EF4-FFF2-40B4-BE49-F238E27FC236}">
              <a16:creationId xmlns:a16="http://schemas.microsoft.com/office/drawing/2014/main" id="{D7E451B3-28A0-4EB7-A56B-CE0EAB3F4F15}"/>
            </a:ext>
          </a:extLst>
        </xdr:cNvPr>
        <xdr:cNvSpPr txBox="1"/>
      </xdr:nvSpPr>
      <xdr:spPr>
        <a:xfrm>
          <a:off x="4124960" y="1664536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102326</xdr:rowOff>
    </xdr:from>
    <xdr:to>
      <xdr:col>24</xdr:col>
      <xdr:colOff>152400</xdr:colOff>
      <xdr:row>100</xdr:row>
      <xdr:rowOff>102326</xdr:rowOff>
    </xdr:to>
    <xdr:cxnSp macro="">
      <xdr:nvCxnSpPr>
        <xdr:cNvPr id="407" name="直線コネクタ 406">
          <a:extLst>
            <a:ext uri="{FF2B5EF4-FFF2-40B4-BE49-F238E27FC236}">
              <a16:creationId xmlns:a16="http://schemas.microsoft.com/office/drawing/2014/main" id="{EF9B152D-D315-4B43-8B80-DC7827707E1D}"/>
            </a:ext>
          </a:extLst>
        </xdr:cNvPr>
        <xdr:cNvCxnSpPr/>
      </xdr:nvCxnSpPr>
      <xdr:spPr>
        <a:xfrm>
          <a:off x="4020820" y="1686632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92364</xdr:rowOff>
    </xdr:from>
    <xdr:ext cx="405111" cy="259045"/>
    <xdr:sp macro="" textlink="">
      <xdr:nvSpPr>
        <xdr:cNvPr id="408" name="【市民会館】&#10;有形固定資産減価償却率平均値テキスト">
          <a:extLst>
            <a:ext uri="{FF2B5EF4-FFF2-40B4-BE49-F238E27FC236}">
              <a16:creationId xmlns:a16="http://schemas.microsoft.com/office/drawing/2014/main" id="{801267B2-28A7-4D1B-8360-6B181C894A8C}"/>
            </a:ext>
          </a:extLst>
        </xdr:cNvPr>
        <xdr:cNvSpPr txBox="1"/>
      </xdr:nvSpPr>
      <xdr:spPr>
        <a:xfrm>
          <a:off x="4124960" y="173592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69487</xdr:rowOff>
    </xdr:from>
    <xdr:to>
      <xdr:col>24</xdr:col>
      <xdr:colOff>114300</xdr:colOff>
      <xdr:row>104</xdr:row>
      <xdr:rowOff>171087</xdr:rowOff>
    </xdr:to>
    <xdr:sp macro="" textlink="">
      <xdr:nvSpPr>
        <xdr:cNvPr id="409" name="フローチャート: 判断 408">
          <a:extLst>
            <a:ext uri="{FF2B5EF4-FFF2-40B4-BE49-F238E27FC236}">
              <a16:creationId xmlns:a16="http://schemas.microsoft.com/office/drawing/2014/main" id="{6DCFB27D-6CE0-4CC2-A04B-5AD48BFCF669}"/>
            </a:ext>
          </a:extLst>
        </xdr:cNvPr>
        <xdr:cNvSpPr/>
      </xdr:nvSpPr>
      <xdr:spPr>
        <a:xfrm>
          <a:off x="4036060" y="17504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59689</xdr:rowOff>
    </xdr:from>
    <xdr:to>
      <xdr:col>20</xdr:col>
      <xdr:colOff>38100</xdr:colOff>
      <xdr:row>104</xdr:row>
      <xdr:rowOff>161289</xdr:rowOff>
    </xdr:to>
    <xdr:sp macro="" textlink="">
      <xdr:nvSpPr>
        <xdr:cNvPr id="410" name="フローチャート: 判断 409">
          <a:extLst>
            <a:ext uri="{FF2B5EF4-FFF2-40B4-BE49-F238E27FC236}">
              <a16:creationId xmlns:a16="http://schemas.microsoft.com/office/drawing/2014/main" id="{37B8CF90-3CB2-4FE8-8F8A-AC1C1C4D3CD3}"/>
            </a:ext>
          </a:extLst>
        </xdr:cNvPr>
        <xdr:cNvSpPr/>
      </xdr:nvSpPr>
      <xdr:spPr>
        <a:xfrm>
          <a:off x="3312160" y="17494249"/>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49893</xdr:rowOff>
    </xdr:from>
    <xdr:to>
      <xdr:col>15</xdr:col>
      <xdr:colOff>101600</xdr:colOff>
      <xdr:row>104</xdr:row>
      <xdr:rowOff>151493</xdr:rowOff>
    </xdr:to>
    <xdr:sp macro="" textlink="">
      <xdr:nvSpPr>
        <xdr:cNvPr id="411" name="フローチャート: 判断 410">
          <a:extLst>
            <a:ext uri="{FF2B5EF4-FFF2-40B4-BE49-F238E27FC236}">
              <a16:creationId xmlns:a16="http://schemas.microsoft.com/office/drawing/2014/main" id="{55BA3D85-1DED-46CC-859F-298DEA747B6F}"/>
            </a:ext>
          </a:extLst>
        </xdr:cNvPr>
        <xdr:cNvSpPr/>
      </xdr:nvSpPr>
      <xdr:spPr>
        <a:xfrm>
          <a:off x="2514600" y="17484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40095</xdr:rowOff>
    </xdr:from>
    <xdr:to>
      <xdr:col>10</xdr:col>
      <xdr:colOff>165100</xdr:colOff>
      <xdr:row>104</xdr:row>
      <xdr:rowOff>141695</xdr:rowOff>
    </xdr:to>
    <xdr:sp macro="" textlink="">
      <xdr:nvSpPr>
        <xdr:cNvPr id="412" name="フローチャート: 判断 411">
          <a:extLst>
            <a:ext uri="{FF2B5EF4-FFF2-40B4-BE49-F238E27FC236}">
              <a16:creationId xmlns:a16="http://schemas.microsoft.com/office/drawing/2014/main" id="{EF03A098-76DC-4A4E-81FA-101C51AAB882}"/>
            </a:ext>
          </a:extLst>
        </xdr:cNvPr>
        <xdr:cNvSpPr/>
      </xdr:nvSpPr>
      <xdr:spPr>
        <a:xfrm>
          <a:off x="1739900" y="17474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66221</xdr:rowOff>
    </xdr:from>
    <xdr:to>
      <xdr:col>6</xdr:col>
      <xdr:colOff>38100</xdr:colOff>
      <xdr:row>104</xdr:row>
      <xdr:rowOff>167821</xdr:rowOff>
    </xdr:to>
    <xdr:sp macro="" textlink="">
      <xdr:nvSpPr>
        <xdr:cNvPr id="413" name="フローチャート: 判断 412">
          <a:extLst>
            <a:ext uri="{FF2B5EF4-FFF2-40B4-BE49-F238E27FC236}">
              <a16:creationId xmlns:a16="http://schemas.microsoft.com/office/drawing/2014/main" id="{4BAAB03C-B932-42CC-9ED0-FFF3B187544E}"/>
            </a:ext>
          </a:extLst>
        </xdr:cNvPr>
        <xdr:cNvSpPr/>
      </xdr:nvSpPr>
      <xdr:spPr>
        <a:xfrm>
          <a:off x="965200" y="1750078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4" name="テキスト ボックス 413">
          <a:extLst>
            <a:ext uri="{FF2B5EF4-FFF2-40B4-BE49-F238E27FC236}">
              <a16:creationId xmlns:a16="http://schemas.microsoft.com/office/drawing/2014/main" id="{1E5AE202-5E98-4E99-9B4C-10A9F25D605A}"/>
            </a:ext>
          </a:extLst>
        </xdr:cNvPr>
        <xdr:cNvSpPr txBox="1"/>
      </xdr:nvSpPr>
      <xdr:spPr>
        <a:xfrm>
          <a:off x="39192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id="{6460A085-387E-4165-836A-3284AD75D15F}"/>
            </a:ext>
          </a:extLst>
        </xdr:cNvPr>
        <xdr:cNvSpPr txBox="1"/>
      </xdr:nvSpPr>
      <xdr:spPr>
        <a:xfrm>
          <a:off x="3187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id="{2C5B73E8-70C0-4D82-A2AE-9CD0691BD49F}"/>
            </a:ext>
          </a:extLst>
        </xdr:cNvPr>
        <xdr:cNvSpPr txBox="1"/>
      </xdr:nvSpPr>
      <xdr:spPr>
        <a:xfrm>
          <a:off x="2397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C9BE6851-E205-46BF-83ED-E38292C99309}"/>
            </a:ext>
          </a:extLst>
        </xdr:cNvPr>
        <xdr:cNvSpPr txBox="1"/>
      </xdr:nvSpPr>
      <xdr:spPr>
        <a:xfrm>
          <a:off x="16230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8" name="テキスト ボックス 417">
          <a:extLst>
            <a:ext uri="{FF2B5EF4-FFF2-40B4-BE49-F238E27FC236}">
              <a16:creationId xmlns:a16="http://schemas.microsoft.com/office/drawing/2014/main" id="{D39250BF-B25B-4079-A001-900A70E37B2A}"/>
            </a:ext>
          </a:extLst>
        </xdr:cNvPr>
        <xdr:cNvSpPr txBox="1"/>
      </xdr:nvSpPr>
      <xdr:spPr>
        <a:xfrm>
          <a:off x="8407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133169</xdr:rowOff>
    </xdr:from>
    <xdr:to>
      <xdr:col>24</xdr:col>
      <xdr:colOff>114300</xdr:colOff>
      <xdr:row>105</xdr:row>
      <xdr:rowOff>63319</xdr:rowOff>
    </xdr:to>
    <xdr:sp macro="" textlink="">
      <xdr:nvSpPr>
        <xdr:cNvPr id="419" name="楕円 418">
          <a:extLst>
            <a:ext uri="{FF2B5EF4-FFF2-40B4-BE49-F238E27FC236}">
              <a16:creationId xmlns:a16="http://schemas.microsoft.com/office/drawing/2014/main" id="{401C8C2E-DAD7-4613-A882-6F8629AA7BF6}"/>
            </a:ext>
          </a:extLst>
        </xdr:cNvPr>
        <xdr:cNvSpPr/>
      </xdr:nvSpPr>
      <xdr:spPr>
        <a:xfrm>
          <a:off x="4036060" y="1756772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111596</xdr:rowOff>
    </xdr:from>
    <xdr:ext cx="405111" cy="259045"/>
    <xdr:sp macro="" textlink="">
      <xdr:nvSpPr>
        <xdr:cNvPr id="420" name="【市民会館】&#10;有形固定資産減価償却率該当値テキスト">
          <a:extLst>
            <a:ext uri="{FF2B5EF4-FFF2-40B4-BE49-F238E27FC236}">
              <a16:creationId xmlns:a16="http://schemas.microsoft.com/office/drawing/2014/main" id="{4DE41079-EEAA-490E-ACF2-9EE03E3FDC43}"/>
            </a:ext>
          </a:extLst>
        </xdr:cNvPr>
        <xdr:cNvSpPr txBox="1"/>
      </xdr:nvSpPr>
      <xdr:spPr>
        <a:xfrm>
          <a:off x="4124960" y="175461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103777</xdr:rowOff>
    </xdr:from>
    <xdr:to>
      <xdr:col>20</xdr:col>
      <xdr:colOff>38100</xdr:colOff>
      <xdr:row>105</xdr:row>
      <xdr:rowOff>33927</xdr:rowOff>
    </xdr:to>
    <xdr:sp macro="" textlink="">
      <xdr:nvSpPr>
        <xdr:cNvPr id="421" name="楕円 420">
          <a:extLst>
            <a:ext uri="{FF2B5EF4-FFF2-40B4-BE49-F238E27FC236}">
              <a16:creationId xmlns:a16="http://schemas.microsoft.com/office/drawing/2014/main" id="{619D8AB6-CD90-4DD1-8C03-914F2E0C7681}"/>
            </a:ext>
          </a:extLst>
        </xdr:cNvPr>
        <xdr:cNvSpPr/>
      </xdr:nvSpPr>
      <xdr:spPr>
        <a:xfrm>
          <a:off x="3312160" y="1753833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154577</xdr:rowOff>
    </xdr:from>
    <xdr:to>
      <xdr:col>24</xdr:col>
      <xdr:colOff>63500</xdr:colOff>
      <xdr:row>105</xdr:row>
      <xdr:rowOff>12519</xdr:rowOff>
    </xdr:to>
    <xdr:cxnSp macro="">
      <xdr:nvCxnSpPr>
        <xdr:cNvPr id="422" name="直線コネクタ 421">
          <a:extLst>
            <a:ext uri="{FF2B5EF4-FFF2-40B4-BE49-F238E27FC236}">
              <a16:creationId xmlns:a16="http://schemas.microsoft.com/office/drawing/2014/main" id="{2C03AE19-A7A8-4186-9406-FA675ADC03B4}"/>
            </a:ext>
          </a:extLst>
        </xdr:cNvPr>
        <xdr:cNvCxnSpPr/>
      </xdr:nvCxnSpPr>
      <xdr:spPr>
        <a:xfrm>
          <a:off x="3355340" y="17589137"/>
          <a:ext cx="731520" cy="25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71120</xdr:rowOff>
    </xdr:from>
    <xdr:to>
      <xdr:col>15</xdr:col>
      <xdr:colOff>101600</xdr:colOff>
      <xdr:row>105</xdr:row>
      <xdr:rowOff>1270</xdr:rowOff>
    </xdr:to>
    <xdr:sp macro="" textlink="">
      <xdr:nvSpPr>
        <xdr:cNvPr id="423" name="楕円 422">
          <a:extLst>
            <a:ext uri="{FF2B5EF4-FFF2-40B4-BE49-F238E27FC236}">
              <a16:creationId xmlns:a16="http://schemas.microsoft.com/office/drawing/2014/main" id="{0FFC78FE-3CBB-439E-A4D3-4424F396F143}"/>
            </a:ext>
          </a:extLst>
        </xdr:cNvPr>
        <xdr:cNvSpPr/>
      </xdr:nvSpPr>
      <xdr:spPr>
        <a:xfrm>
          <a:off x="2514600" y="175056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121920</xdr:rowOff>
    </xdr:from>
    <xdr:to>
      <xdr:col>19</xdr:col>
      <xdr:colOff>177800</xdr:colOff>
      <xdr:row>104</xdr:row>
      <xdr:rowOff>154577</xdr:rowOff>
    </xdr:to>
    <xdr:cxnSp macro="">
      <xdr:nvCxnSpPr>
        <xdr:cNvPr id="424" name="直線コネクタ 423">
          <a:extLst>
            <a:ext uri="{FF2B5EF4-FFF2-40B4-BE49-F238E27FC236}">
              <a16:creationId xmlns:a16="http://schemas.microsoft.com/office/drawing/2014/main" id="{8B91636D-319C-446D-813D-15057745AED0}"/>
            </a:ext>
          </a:extLst>
        </xdr:cNvPr>
        <xdr:cNvCxnSpPr/>
      </xdr:nvCxnSpPr>
      <xdr:spPr>
        <a:xfrm>
          <a:off x="2565400" y="17556480"/>
          <a:ext cx="78994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28666</xdr:rowOff>
    </xdr:from>
    <xdr:to>
      <xdr:col>10</xdr:col>
      <xdr:colOff>165100</xdr:colOff>
      <xdr:row>104</xdr:row>
      <xdr:rowOff>130266</xdr:rowOff>
    </xdr:to>
    <xdr:sp macro="" textlink="">
      <xdr:nvSpPr>
        <xdr:cNvPr id="425" name="楕円 424">
          <a:extLst>
            <a:ext uri="{FF2B5EF4-FFF2-40B4-BE49-F238E27FC236}">
              <a16:creationId xmlns:a16="http://schemas.microsoft.com/office/drawing/2014/main" id="{47EF6572-59A6-4AC4-AAA4-53EC24A98F29}"/>
            </a:ext>
          </a:extLst>
        </xdr:cNvPr>
        <xdr:cNvSpPr/>
      </xdr:nvSpPr>
      <xdr:spPr>
        <a:xfrm>
          <a:off x="1739900" y="17463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79466</xdr:rowOff>
    </xdr:from>
    <xdr:to>
      <xdr:col>15</xdr:col>
      <xdr:colOff>50800</xdr:colOff>
      <xdr:row>104</xdr:row>
      <xdr:rowOff>121920</xdr:rowOff>
    </xdr:to>
    <xdr:cxnSp macro="">
      <xdr:nvCxnSpPr>
        <xdr:cNvPr id="426" name="直線コネクタ 425">
          <a:extLst>
            <a:ext uri="{FF2B5EF4-FFF2-40B4-BE49-F238E27FC236}">
              <a16:creationId xmlns:a16="http://schemas.microsoft.com/office/drawing/2014/main" id="{1DB040E8-193C-4775-993E-9D2B93CBCF25}"/>
            </a:ext>
          </a:extLst>
        </xdr:cNvPr>
        <xdr:cNvCxnSpPr/>
      </xdr:nvCxnSpPr>
      <xdr:spPr>
        <a:xfrm>
          <a:off x="1790700" y="17514026"/>
          <a:ext cx="7747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79284</xdr:rowOff>
    </xdr:from>
    <xdr:to>
      <xdr:col>6</xdr:col>
      <xdr:colOff>38100</xdr:colOff>
      <xdr:row>105</xdr:row>
      <xdr:rowOff>9434</xdr:rowOff>
    </xdr:to>
    <xdr:sp macro="" textlink="">
      <xdr:nvSpPr>
        <xdr:cNvPr id="427" name="楕円 426">
          <a:extLst>
            <a:ext uri="{FF2B5EF4-FFF2-40B4-BE49-F238E27FC236}">
              <a16:creationId xmlns:a16="http://schemas.microsoft.com/office/drawing/2014/main" id="{65D2E215-EB3A-43A2-A316-FC02C55EDC3E}"/>
            </a:ext>
          </a:extLst>
        </xdr:cNvPr>
        <xdr:cNvSpPr/>
      </xdr:nvSpPr>
      <xdr:spPr>
        <a:xfrm>
          <a:off x="965200" y="1751384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79466</xdr:rowOff>
    </xdr:from>
    <xdr:to>
      <xdr:col>10</xdr:col>
      <xdr:colOff>114300</xdr:colOff>
      <xdr:row>104</xdr:row>
      <xdr:rowOff>130084</xdr:rowOff>
    </xdr:to>
    <xdr:cxnSp macro="">
      <xdr:nvCxnSpPr>
        <xdr:cNvPr id="428" name="直線コネクタ 427">
          <a:extLst>
            <a:ext uri="{FF2B5EF4-FFF2-40B4-BE49-F238E27FC236}">
              <a16:creationId xmlns:a16="http://schemas.microsoft.com/office/drawing/2014/main" id="{CF893058-B9DB-4A16-87DE-062BF7EF89A8}"/>
            </a:ext>
          </a:extLst>
        </xdr:cNvPr>
        <xdr:cNvCxnSpPr/>
      </xdr:nvCxnSpPr>
      <xdr:spPr>
        <a:xfrm flipV="1">
          <a:off x="1008380" y="17514026"/>
          <a:ext cx="782320" cy="50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6366</xdr:rowOff>
    </xdr:from>
    <xdr:ext cx="405111" cy="259045"/>
    <xdr:sp macro="" textlink="">
      <xdr:nvSpPr>
        <xdr:cNvPr id="429" name="n_1aveValue【市民会館】&#10;有形固定資産減価償却率">
          <a:extLst>
            <a:ext uri="{FF2B5EF4-FFF2-40B4-BE49-F238E27FC236}">
              <a16:creationId xmlns:a16="http://schemas.microsoft.com/office/drawing/2014/main" id="{51E2C031-1102-45D9-A406-8C58ED47DD9B}"/>
            </a:ext>
          </a:extLst>
        </xdr:cNvPr>
        <xdr:cNvSpPr txBox="1"/>
      </xdr:nvSpPr>
      <xdr:spPr>
        <a:xfrm>
          <a:off x="3170564" y="172732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168020</xdr:rowOff>
    </xdr:from>
    <xdr:ext cx="405111" cy="259045"/>
    <xdr:sp macro="" textlink="">
      <xdr:nvSpPr>
        <xdr:cNvPr id="430" name="n_2aveValue【市民会館】&#10;有形固定資産減価償却率">
          <a:extLst>
            <a:ext uri="{FF2B5EF4-FFF2-40B4-BE49-F238E27FC236}">
              <a16:creationId xmlns:a16="http://schemas.microsoft.com/office/drawing/2014/main" id="{2506A194-5648-48C9-AC20-EC6957CC211F}"/>
            </a:ext>
          </a:extLst>
        </xdr:cNvPr>
        <xdr:cNvSpPr txBox="1"/>
      </xdr:nvSpPr>
      <xdr:spPr>
        <a:xfrm>
          <a:off x="2385704" y="172673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132822</xdr:rowOff>
    </xdr:from>
    <xdr:ext cx="405111" cy="259045"/>
    <xdr:sp macro="" textlink="">
      <xdr:nvSpPr>
        <xdr:cNvPr id="431" name="n_3aveValue【市民会館】&#10;有形固定資産減価償却率">
          <a:extLst>
            <a:ext uri="{FF2B5EF4-FFF2-40B4-BE49-F238E27FC236}">
              <a16:creationId xmlns:a16="http://schemas.microsoft.com/office/drawing/2014/main" id="{B0B24B85-B96F-4BDF-B817-CD6CF219C2CA}"/>
            </a:ext>
          </a:extLst>
        </xdr:cNvPr>
        <xdr:cNvSpPr txBox="1"/>
      </xdr:nvSpPr>
      <xdr:spPr>
        <a:xfrm>
          <a:off x="1611004" y="17567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12898</xdr:rowOff>
    </xdr:from>
    <xdr:ext cx="405111" cy="259045"/>
    <xdr:sp macro="" textlink="">
      <xdr:nvSpPr>
        <xdr:cNvPr id="432" name="n_4aveValue【市民会館】&#10;有形固定資産減価償却率">
          <a:extLst>
            <a:ext uri="{FF2B5EF4-FFF2-40B4-BE49-F238E27FC236}">
              <a16:creationId xmlns:a16="http://schemas.microsoft.com/office/drawing/2014/main" id="{ED0162F2-C9D6-455D-A20B-C33E3F6CFD4E}"/>
            </a:ext>
          </a:extLst>
        </xdr:cNvPr>
        <xdr:cNvSpPr txBox="1"/>
      </xdr:nvSpPr>
      <xdr:spPr>
        <a:xfrm>
          <a:off x="836304" y="172798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25054</xdr:rowOff>
    </xdr:from>
    <xdr:ext cx="405111" cy="259045"/>
    <xdr:sp macro="" textlink="">
      <xdr:nvSpPr>
        <xdr:cNvPr id="433" name="n_1mainValue【市民会館】&#10;有形固定資産減価償却率">
          <a:extLst>
            <a:ext uri="{FF2B5EF4-FFF2-40B4-BE49-F238E27FC236}">
              <a16:creationId xmlns:a16="http://schemas.microsoft.com/office/drawing/2014/main" id="{0F89FE60-5FA1-4CF9-AE94-08FBE2D4E8CF}"/>
            </a:ext>
          </a:extLst>
        </xdr:cNvPr>
        <xdr:cNvSpPr txBox="1"/>
      </xdr:nvSpPr>
      <xdr:spPr>
        <a:xfrm>
          <a:off x="3170564" y="176272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163847</xdr:rowOff>
    </xdr:from>
    <xdr:ext cx="405111" cy="259045"/>
    <xdr:sp macro="" textlink="">
      <xdr:nvSpPr>
        <xdr:cNvPr id="434" name="n_2mainValue【市民会館】&#10;有形固定資産減価償却率">
          <a:extLst>
            <a:ext uri="{FF2B5EF4-FFF2-40B4-BE49-F238E27FC236}">
              <a16:creationId xmlns:a16="http://schemas.microsoft.com/office/drawing/2014/main" id="{29227286-2EF2-4AD3-8DDE-624D7D2BDF5B}"/>
            </a:ext>
          </a:extLst>
        </xdr:cNvPr>
        <xdr:cNvSpPr txBox="1"/>
      </xdr:nvSpPr>
      <xdr:spPr>
        <a:xfrm>
          <a:off x="2385704" y="17598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146793</xdr:rowOff>
    </xdr:from>
    <xdr:ext cx="405111" cy="259045"/>
    <xdr:sp macro="" textlink="">
      <xdr:nvSpPr>
        <xdr:cNvPr id="435" name="n_3mainValue【市民会館】&#10;有形固定資産減価償却率">
          <a:extLst>
            <a:ext uri="{FF2B5EF4-FFF2-40B4-BE49-F238E27FC236}">
              <a16:creationId xmlns:a16="http://schemas.microsoft.com/office/drawing/2014/main" id="{9B0F777D-BD4D-40AD-85D5-0221A48914D2}"/>
            </a:ext>
          </a:extLst>
        </xdr:cNvPr>
        <xdr:cNvSpPr txBox="1"/>
      </xdr:nvSpPr>
      <xdr:spPr>
        <a:xfrm>
          <a:off x="1611004" y="172460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561</xdr:rowOff>
    </xdr:from>
    <xdr:ext cx="405111" cy="259045"/>
    <xdr:sp macro="" textlink="">
      <xdr:nvSpPr>
        <xdr:cNvPr id="436" name="n_4mainValue【市民会館】&#10;有形固定資産減価償却率">
          <a:extLst>
            <a:ext uri="{FF2B5EF4-FFF2-40B4-BE49-F238E27FC236}">
              <a16:creationId xmlns:a16="http://schemas.microsoft.com/office/drawing/2014/main" id="{AA0EC48D-8A6A-4489-AAA7-66EA726984E2}"/>
            </a:ext>
          </a:extLst>
        </xdr:cNvPr>
        <xdr:cNvSpPr txBox="1"/>
      </xdr:nvSpPr>
      <xdr:spPr>
        <a:xfrm>
          <a:off x="836304" y="176027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7" name="正方形/長方形 436">
          <a:extLst>
            <a:ext uri="{FF2B5EF4-FFF2-40B4-BE49-F238E27FC236}">
              <a16:creationId xmlns:a16="http://schemas.microsoft.com/office/drawing/2014/main" id="{CA1CBD36-8936-4073-844B-6FA44902C22E}"/>
            </a:ext>
          </a:extLst>
        </xdr:cNvPr>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8" name="正方形/長方形 437">
          <a:extLst>
            <a:ext uri="{FF2B5EF4-FFF2-40B4-BE49-F238E27FC236}">
              <a16:creationId xmlns:a16="http://schemas.microsoft.com/office/drawing/2014/main" id="{0D276A16-9B58-4292-A3EE-E19E0040CE5A}"/>
            </a:ext>
          </a:extLst>
        </xdr:cNvPr>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9" name="正方形/長方形 438">
          <a:extLst>
            <a:ext uri="{FF2B5EF4-FFF2-40B4-BE49-F238E27FC236}">
              <a16:creationId xmlns:a16="http://schemas.microsoft.com/office/drawing/2014/main" id="{0484C2F2-D415-4E69-A467-002387376CB6}"/>
            </a:ext>
          </a:extLst>
        </xdr:cNvPr>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0" name="正方形/長方形 439">
          <a:extLst>
            <a:ext uri="{FF2B5EF4-FFF2-40B4-BE49-F238E27FC236}">
              <a16:creationId xmlns:a16="http://schemas.microsoft.com/office/drawing/2014/main" id="{936D3348-E391-4C1D-AFB2-80E3238144A4}"/>
            </a:ext>
          </a:extLst>
        </xdr:cNvPr>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1" name="正方形/長方形 440">
          <a:extLst>
            <a:ext uri="{FF2B5EF4-FFF2-40B4-BE49-F238E27FC236}">
              <a16:creationId xmlns:a16="http://schemas.microsoft.com/office/drawing/2014/main" id="{C89A5ECE-F314-4EEB-AD26-2F06F8AAEB2A}"/>
            </a:ext>
          </a:extLst>
        </xdr:cNvPr>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2" name="正方形/長方形 441">
          <a:extLst>
            <a:ext uri="{FF2B5EF4-FFF2-40B4-BE49-F238E27FC236}">
              <a16:creationId xmlns:a16="http://schemas.microsoft.com/office/drawing/2014/main" id="{CCBF2007-3333-4392-9647-AC1422A71FEE}"/>
            </a:ext>
          </a:extLst>
        </xdr:cNvPr>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3" name="正方形/長方形 442">
          <a:extLst>
            <a:ext uri="{FF2B5EF4-FFF2-40B4-BE49-F238E27FC236}">
              <a16:creationId xmlns:a16="http://schemas.microsoft.com/office/drawing/2014/main" id="{8CFC9660-3DEE-4AF8-AA9E-349142DC0F17}"/>
            </a:ext>
          </a:extLst>
        </xdr:cNvPr>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4" name="正方形/長方形 443">
          <a:extLst>
            <a:ext uri="{FF2B5EF4-FFF2-40B4-BE49-F238E27FC236}">
              <a16:creationId xmlns:a16="http://schemas.microsoft.com/office/drawing/2014/main" id="{6B15554C-BA3F-46A0-A950-614E9C62F9BF}"/>
            </a:ext>
          </a:extLst>
        </xdr:cNvPr>
        <xdr:cNvSpPr/>
      </xdr:nvSpPr>
      <xdr:spPr>
        <a:xfrm>
          <a:off x="582676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5" name="テキスト ボックス 444">
          <a:extLst>
            <a:ext uri="{FF2B5EF4-FFF2-40B4-BE49-F238E27FC236}">
              <a16:creationId xmlns:a16="http://schemas.microsoft.com/office/drawing/2014/main" id="{7FE8361E-75B5-499A-9C08-8031FACCAC13}"/>
            </a:ext>
          </a:extLst>
        </xdr:cNvPr>
        <xdr:cNvSpPr txBox="1"/>
      </xdr:nvSpPr>
      <xdr:spPr>
        <a:xfrm>
          <a:off x="578866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6" name="直線コネクタ 445">
          <a:extLst>
            <a:ext uri="{FF2B5EF4-FFF2-40B4-BE49-F238E27FC236}">
              <a16:creationId xmlns:a16="http://schemas.microsoft.com/office/drawing/2014/main" id="{97FCAE61-0F24-4A92-97EC-281A686C42B1}"/>
            </a:ext>
          </a:extLst>
        </xdr:cNvPr>
        <xdr:cNvCxnSpPr/>
      </xdr:nvCxnSpPr>
      <xdr:spPr>
        <a:xfrm>
          <a:off x="5826760" y="186270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7" name="直線コネクタ 446">
          <a:extLst>
            <a:ext uri="{FF2B5EF4-FFF2-40B4-BE49-F238E27FC236}">
              <a16:creationId xmlns:a16="http://schemas.microsoft.com/office/drawing/2014/main" id="{BEED0ABB-3497-4E17-B51D-1E057F883727}"/>
            </a:ext>
          </a:extLst>
        </xdr:cNvPr>
        <xdr:cNvCxnSpPr/>
      </xdr:nvCxnSpPr>
      <xdr:spPr>
        <a:xfrm>
          <a:off x="5826760" y="182575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48" name="テキスト ボックス 447">
          <a:extLst>
            <a:ext uri="{FF2B5EF4-FFF2-40B4-BE49-F238E27FC236}">
              <a16:creationId xmlns:a16="http://schemas.microsoft.com/office/drawing/2014/main" id="{3B66DA6A-F618-4842-A5BB-2CA6DEA11C3A}"/>
            </a:ext>
          </a:extLst>
        </xdr:cNvPr>
        <xdr:cNvSpPr txBox="1"/>
      </xdr:nvSpPr>
      <xdr:spPr>
        <a:xfrm>
          <a:off x="540530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49" name="直線コネクタ 448">
          <a:extLst>
            <a:ext uri="{FF2B5EF4-FFF2-40B4-BE49-F238E27FC236}">
              <a16:creationId xmlns:a16="http://schemas.microsoft.com/office/drawing/2014/main" id="{D5B9DB57-EC2F-4B7A-8B70-66BF98DFF377}"/>
            </a:ext>
          </a:extLst>
        </xdr:cNvPr>
        <xdr:cNvCxnSpPr/>
      </xdr:nvCxnSpPr>
      <xdr:spPr>
        <a:xfrm>
          <a:off x="5826760" y="178841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50" name="テキスト ボックス 449">
          <a:extLst>
            <a:ext uri="{FF2B5EF4-FFF2-40B4-BE49-F238E27FC236}">
              <a16:creationId xmlns:a16="http://schemas.microsoft.com/office/drawing/2014/main" id="{85ACDCA0-78DF-4CAB-98CA-61C0F77CABE8}"/>
            </a:ext>
          </a:extLst>
        </xdr:cNvPr>
        <xdr:cNvSpPr txBox="1"/>
      </xdr:nvSpPr>
      <xdr:spPr>
        <a:xfrm>
          <a:off x="5405301" y="17745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1" name="直線コネクタ 450">
          <a:extLst>
            <a:ext uri="{FF2B5EF4-FFF2-40B4-BE49-F238E27FC236}">
              <a16:creationId xmlns:a16="http://schemas.microsoft.com/office/drawing/2014/main" id="{EE7381AB-4283-4F2B-B91E-30883930BEC9}"/>
            </a:ext>
          </a:extLst>
        </xdr:cNvPr>
        <xdr:cNvCxnSpPr/>
      </xdr:nvCxnSpPr>
      <xdr:spPr>
        <a:xfrm>
          <a:off x="5826760" y="175107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2" name="テキスト ボックス 451">
          <a:extLst>
            <a:ext uri="{FF2B5EF4-FFF2-40B4-BE49-F238E27FC236}">
              <a16:creationId xmlns:a16="http://schemas.microsoft.com/office/drawing/2014/main" id="{FA9367E7-DA10-4755-80CC-110ED79AEFA7}"/>
            </a:ext>
          </a:extLst>
        </xdr:cNvPr>
        <xdr:cNvSpPr txBox="1"/>
      </xdr:nvSpPr>
      <xdr:spPr>
        <a:xfrm>
          <a:off x="5405301" y="173723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3" name="直線コネクタ 452">
          <a:extLst>
            <a:ext uri="{FF2B5EF4-FFF2-40B4-BE49-F238E27FC236}">
              <a16:creationId xmlns:a16="http://schemas.microsoft.com/office/drawing/2014/main" id="{461DCB2C-796B-4ABC-9646-7A3D006E05FE}"/>
            </a:ext>
          </a:extLst>
        </xdr:cNvPr>
        <xdr:cNvCxnSpPr/>
      </xdr:nvCxnSpPr>
      <xdr:spPr>
        <a:xfrm>
          <a:off x="5826760" y="171373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4" name="テキスト ボックス 453">
          <a:extLst>
            <a:ext uri="{FF2B5EF4-FFF2-40B4-BE49-F238E27FC236}">
              <a16:creationId xmlns:a16="http://schemas.microsoft.com/office/drawing/2014/main" id="{D89704BE-372E-4595-B10C-AA6E8F5E57EB}"/>
            </a:ext>
          </a:extLst>
        </xdr:cNvPr>
        <xdr:cNvSpPr txBox="1"/>
      </xdr:nvSpPr>
      <xdr:spPr>
        <a:xfrm>
          <a:off x="5405301" y="169989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5" name="直線コネクタ 454">
          <a:extLst>
            <a:ext uri="{FF2B5EF4-FFF2-40B4-BE49-F238E27FC236}">
              <a16:creationId xmlns:a16="http://schemas.microsoft.com/office/drawing/2014/main" id="{9D4D86DB-4B31-437B-A5C5-C4084B9CA046}"/>
            </a:ext>
          </a:extLst>
        </xdr:cNvPr>
        <xdr:cNvCxnSpPr/>
      </xdr:nvCxnSpPr>
      <xdr:spPr>
        <a:xfrm>
          <a:off x="5826760" y="167640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6" name="テキスト ボックス 455">
          <a:extLst>
            <a:ext uri="{FF2B5EF4-FFF2-40B4-BE49-F238E27FC236}">
              <a16:creationId xmlns:a16="http://schemas.microsoft.com/office/drawing/2014/main" id="{445EF7EE-1703-49CE-A652-EFAC3558390E}"/>
            </a:ext>
          </a:extLst>
        </xdr:cNvPr>
        <xdr:cNvSpPr txBox="1"/>
      </xdr:nvSpPr>
      <xdr:spPr>
        <a:xfrm>
          <a:off x="5405301" y="166255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7" name="直線コネクタ 456">
          <a:extLst>
            <a:ext uri="{FF2B5EF4-FFF2-40B4-BE49-F238E27FC236}">
              <a16:creationId xmlns:a16="http://schemas.microsoft.com/office/drawing/2014/main" id="{571A19C1-8108-4614-A602-AC9F9167EBEB}"/>
            </a:ext>
          </a:extLst>
        </xdr:cNvPr>
        <xdr:cNvCxnSpPr/>
      </xdr:nvCxnSpPr>
      <xdr:spPr>
        <a:xfrm>
          <a:off x="5826760" y="163944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8" name="テキスト ボックス 457">
          <a:extLst>
            <a:ext uri="{FF2B5EF4-FFF2-40B4-BE49-F238E27FC236}">
              <a16:creationId xmlns:a16="http://schemas.microsoft.com/office/drawing/2014/main" id="{68736DC8-BB8B-40EE-AE10-93884279AB9E}"/>
            </a:ext>
          </a:extLst>
        </xdr:cNvPr>
        <xdr:cNvSpPr txBox="1"/>
      </xdr:nvSpPr>
      <xdr:spPr>
        <a:xfrm>
          <a:off x="540530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9" name="【市民会館】&#10;一人当たり面積グラフ枠">
          <a:extLst>
            <a:ext uri="{FF2B5EF4-FFF2-40B4-BE49-F238E27FC236}">
              <a16:creationId xmlns:a16="http://schemas.microsoft.com/office/drawing/2014/main" id="{84301D10-8DB2-4FF4-8E4E-0F1E49A8F05E}"/>
            </a:ext>
          </a:extLst>
        </xdr:cNvPr>
        <xdr:cNvSpPr/>
      </xdr:nvSpPr>
      <xdr:spPr>
        <a:xfrm>
          <a:off x="582676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106680</xdr:rowOff>
    </xdr:from>
    <xdr:to>
      <xdr:col>54</xdr:col>
      <xdr:colOff>189865</xdr:colOff>
      <xdr:row>108</xdr:row>
      <xdr:rowOff>121920</xdr:rowOff>
    </xdr:to>
    <xdr:cxnSp macro="">
      <xdr:nvCxnSpPr>
        <xdr:cNvPr id="460" name="直線コネクタ 459">
          <a:extLst>
            <a:ext uri="{FF2B5EF4-FFF2-40B4-BE49-F238E27FC236}">
              <a16:creationId xmlns:a16="http://schemas.microsoft.com/office/drawing/2014/main" id="{55767330-E3D9-4145-9A48-1A03CD3A37B4}"/>
            </a:ext>
          </a:extLst>
        </xdr:cNvPr>
        <xdr:cNvCxnSpPr/>
      </xdr:nvCxnSpPr>
      <xdr:spPr>
        <a:xfrm flipV="1">
          <a:off x="9219565" y="1687068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125747</xdr:rowOff>
    </xdr:from>
    <xdr:ext cx="469744" cy="259045"/>
    <xdr:sp macro="" textlink="">
      <xdr:nvSpPr>
        <xdr:cNvPr id="461" name="【市民会館】&#10;一人当たり面積最小値テキスト">
          <a:extLst>
            <a:ext uri="{FF2B5EF4-FFF2-40B4-BE49-F238E27FC236}">
              <a16:creationId xmlns:a16="http://schemas.microsoft.com/office/drawing/2014/main" id="{B3F901D2-EAF7-42BE-9E82-E5E00E4BDDBD}"/>
            </a:ext>
          </a:extLst>
        </xdr:cNvPr>
        <xdr:cNvSpPr txBox="1"/>
      </xdr:nvSpPr>
      <xdr:spPr>
        <a:xfrm>
          <a:off x="9258300" y="18230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121920</xdr:rowOff>
    </xdr:from>
    <xdr:to>
      <xdr:col>55</xdr:col>
      <xdr:colOff>88900</xdr:colOff>
      <xdr:row>108</xdr:row>
      <xdr:rowOff>121920</xdr:rowOff>
    </xdr:to>
    <xdr:cxnSp macro="">
      <xdr:nvCxnSpPr>
        <xdr:cNvPr id="462" name="直線コネクタ 461">
          <a:extLst>
            <a:ext uri="{FF2B5EF4-FFF2-40B4-BE49-F238E27FC236}">
              <a16:creationId xmlns:a16="http://schemas.microsoft.com/office/drawing/2014/main" id="{7ACBB644-54ED-4072-B861-C87A747507FD}"/>
            </a:ext>
          </a:extLst>
        </xdr:cNvPr>
        <xdr:cNvCxnSpPr/>
      </xdr:nvCxnSpPr>
      <xdr:spPr>
        <a:xfrm>
          <a:off x="9154160" y="182270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53357</xdr:rowOff>
    </xdr:from>
    <xdr:ext cx="469744" cy="259045"/>
    <xdr:sp macro="" textlink="">
      <xdr:nvSpPr>
        <xdr:cNvPr id="463" name="【市民会館】&#10;一人当たり面積最大値テキスト">
          <a:extLst>
            <a:ext uri="{FF2B5EF4-FFF2-40B4-BE49-F238E27FC236}">
              <a16:creationId xmlns:a16="http://schemas.microsoft.com/office/drawing/2014/main" id="{8899BADB-7DB1-4A58-8AC8-6F740C30AC43}"/>
            </a:ext>
          </a:extLst>
        </xdr:cNvPr>
        <xdr:cNvSpPr txBox="1"/>
      </xdr:nvSpPr>
      <xdr:spPr>
        <a:xfrm>
          <a:off x="9258300" y="16649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106680</xdr:rowOff>
    </xdr:from>
    <xdr:to>
      <xdr:col>55</xdr:col>
      <xdr:colOff>88900</xdr:colOff>
      <xdr:row>100</xdr:row>
      <xdr:rowOff>106680</xdr:rowOff>
    </xdr:to>
    <xdr:cxnSp macro="">
      <xdr:nvCxnSpPr>
        <xdr:cNvPr id="464" name="直線コネクタ 463">
          <a:extLst>
            <a:ext uri="{FF2B5EF4-FFF2-40B4-BE49-F238E27FC236}">
              <a16:creationId xmlns:a16="http://schemas.microsoft.com/office/drawing/2014/main" id="{2D24911D-8439-4CB2-A3AF-4A2510F27DC8}"/>
            </a:ext>
          </a:extLst>
        </xdr:cNvPr>
        <xdr:cNvCxnSpPr/>
      </xdr:nvCxnSpPr>
      <xdr:spPr>
        <a:xfrm>
          <a:off x="9154160" y="168706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22877</xdr:rowOff>
    </xdr:from>
    <xdr:ext cx="469744" cy="259045"/>
    <xdr:sp macro="" textlink="">
      <xdr:nvSpPr>
        <xdr:cNvPr id="465" name="【市民会館】&#10;一人当たり面積平均値テキスト">
          <a:extLst>
            <a:ext uri="{FF2B5EF4-FFF2-40B4-BE49-F238E27FC236}">
              <a16:creationId xmlns:a16="http://schemas.microsoft.com/office/drawing/2014/main" id="{BA1ACCCA-9BCF-47D7-9649-EECC0A415763}"/>
            </a:ext>
          </a:extLst>
        </xdr:cNvPr>
        <xdr:cNvSpPr txBox="1"/>
      </xdr:nvSpPr>
      <xdr:spPr>
        <a:xfrm>
          <a:off x="9258300" y="176250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44450</xdr:rowOff>
    </xdr:from>
    <xdr:to>
      <xdr:col>55</xdr:col>
      <xdr:colOff>50800</xdr:colOff>
      <xdr:row>105</xdr:row>
      <xdr:rowOff>146050</xdr:rowOff>
    </xdr:to>
    <xdr:sp macro="" textlink="">
      <xdr:nvSpPr>
        <xdr:cNvPr id="466" name="フローチャート: 判断 465">
          <a:extLst>
            <a:ext uri="{FF2B5EF4-FFF2-40B4-BE49-F238E27FC236}">
              <a16:creationId xmlns:a16="http://schemas.microsoft.com/office/drawing/2014/main" id="{C4A3BAA3-7C65-47A1-B0E4-D67A209376B6}"/>
            </a:ext>
          </a:extLst>
        </xdr:cNvPr>
        <xdr:cNvSpPr/>
      </xdr:nvSpPr>
      <xdr:spPr>
        <a:xfrm>
          <a:off x="9192260" y="1764665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44450</xdr:rowOff>
    </xdr:from>
    <xdr:to>
      <xdr:col>50</xdr:col>
      <xdr:colOff>165100</xdr:colOff>
      <xdr:row>105</xdr:row>
      <xdr:rowOff>146050</xdr:rowOff>
    </xdr:to>
    <xdr:sp macro="" textlink="">
      <xdr:nvSpPr>
        <xdr:cNvPr id="467" name="フローチャート: 判断 466">
          <a:extLst>
            <a:ext uri="{FF2B5EF4-FFF2-40B4-BE49-F238E27FC236}">
              <a16:creationId xmlns:a16="http://schemas.microsoft.com/office/drawing/2014/main" id="{E873FA00-1947-4DA4-9C46-A33D27632C5F}"/>
            </a:ext>
          </a:extLst>
        </xdr:cNvPr>
        <xdr:cNvSpPr/>
      </xdr:nvSpPr>
      <xdr:spPr>
        <a:xfrm>
          <a:off x="8445500" y="17646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90170</xdr:rowOff>
    </xdr:from>
    <xdr:to>
      <xdr:col>46</xdr:col>
      <xdr:colOff>38100</xdr:colOff>
      <xdr:row>106</xdr:row>
      <xdr:rowOff>20320</xdr:rowOff>
    </xdr:to>
    <xdr:sp macro="" textlink="">
      <xdr:nvSpPr>
        <xdr:cNvPr id="468" name="フローチャート: 判断 467">
          <a:extLst>
            <a:ext uri="{FF2B5EF4-FFF2-40B4-BE49-F238E27FC236}">
              <a16:creationId xmlns:a16="http://schemas.microsoft.com/office/drawing/2014/main" id="{E5A99144-5039-4BA8-AE80-FD5DAB3B3269}"/>
            </a:ext>
          </a:extLst>
        </xdr:cNvPr>
        <xdr:cNvSpPr/>
      </xdr:nvSpPr>
      <xdr:spPr>
        <a:xfrm>
          <a:off x="7670800" y="1769237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113030</xdr:rowOff>
    </xdr:from>
    <xdr:to>
      <xdr:col>41</xdr:col>
      <xdr:colOff>101600</xdr:colOff>
      <xdr:row>106</xdr:row>
      <xdr:rowOff>43180</xdr:rowOff>
    </xdr:to>
    <xdr:sp macro="" textlink="">
      <xdr:nvSpPr>
        <xdr:cNvPr id="469" name="フローチャート: 判断 468">
          <a:extLst>
            <a:ext uri="{FF2B5EF4-FFF2-40B4-BE49-F238E27FC236}">
              <a16:creationId xmlns:a16="http://schemas.microsoft.com/office/drawing/2014/main" id="{2158459E-6937-4E10-8AC1-AF48F39ECEAC}"/>
            </a:ext>
          </a:extLst>
        </xdr:cNvPr>
        <xdr:cNvSpPr/>
      </xdr:nvSpPr>
      <xdr:spPr>
        <a:xfrm>
          <a:off x="6873240" y="177152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135889</xdr:rowOff>
    </xdr:from>
    <xdr:to>
      <xdr:col>36</xdr:col>
      <xdr:colOff>165100</xdr:colOff>
      <xdr:row>106</xdr:row>
      <xdr:rowOff>66039</xdr:rowOff>
    </xdr:to>
    <xdr:sp macro="" textlink="">
      <xdr:nvSpPr>
        <xdr:cNvPr id="470" name="フローチャート: 判断 469">
          <a:extLst>
            <a:ext uri="{FF2B5EF4-FFF2-40B4-BE49-F238E27FC236}">
              <a16:creationId xmlns:a16="http://schemas.microsoft.com/office/drawing/2014/main" id="{2FA91FC9-B211-4501-A372-B2DAD97ADFAC}"/>
            </a:ext>
          </a:extLst>
        </xdr:cNvPr>
        <xdr:cNvSpPr/>
      </xdr:nvSpPr>
      <xdr:spPr>
        <a:xfrm>
          <a:off x="6098540" y="1773808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1" name="テキスト ボックス 470">
          <a:extLst>
            <a:ext uri="{FF2B5EF4-FFF2-40B4-BE49-F238E27FC236}">
              <a16:creationId xmlns:a16="http://schemas.microsoft.com/office/drawing/2014/main" id="{ACB389EF-D27D-434C-81CA-785CCB5814E4}"/>
            </a:ext>
          </a:extLst>
        </xdr:cNvPr>
        <xdr:cNvSpPr txBox="1"/>
      </xdr:nvSpPr>
      <xdr:spPr>
        <a:xfrm>
          <a:off x="90525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2" name="テキスト ボックス 471">
          <a:extLst>
            <a:ext uri="{FF2B5EF4-FFF2-40B4-BE49-F238E27FC236}">
              <a16:creationId xmlns:a16="http://schemas.microsoft.com/office/drawing/2014/main" id="{7FEB9CD6-78EF-4996-93AE-152AB84D4EFB}"/>
            </a:ext>
          </a:extLst>
        </xdr:cNvPr>
        <xdr:cNvSpPr txBox="1"/>
      </xdr:nvSpPr>
      <xdr:spPr>
        <a:xfrm>
          <a:off x="83286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3" name="テキスト ボックス 472">
          <a:extLst>
            <a:ext uri="{FF2B5EF4-FFF2-40B4-BE49-F238E27FC236}">
              <a16:creationId xmlns:a16="http://schemas.microsoft.com/office/drawing/2014/main" id="{53678807-3DE4-4CE6-BEDB-99518B4613B9}"/>
            </a:ext>
          </a:extLst>
        </xdr:cNvPr>
        <xdr:cNvSpPr txBox="1"/>
      </xdr:nvSpPr>
      <xdr:spPr>
        <a:xfrm>
          <a:off x="75463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4" name="テキスト ボックス 473">
          <a:extLst>
            <a:ext uri="{FF2B5EF4-FFF2-40B4-BE49-F238E27FC236}">
              <a16:creationId xmlns:a16="http://schemas.microsoft.com/office/drawing/2014/main" id="{2EC6F3AC-8317-4AD6-8A41-7908F4D292B2}"/>
            </a:ext>
          </a:extLst>
        </xdr:cNvPr>
        <xdr:cNvSpPr txBox="1"/>
      </xdr:nvSpPr>
      <xdr:spPr>
        <a:xfrm>
          <a:off x="67564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5" name="テキスト ボックス 474">
          <a:extLst>
            <a:ext uri="{FF2B5EF4-FFF2-40B4-BE49-F238E27FC236}">
              <a16:creationId xmlns:a16="http://schemas.microsoft.com/office/drawing/2014/main" id="{7CBEBF62-8914-40B7-B0EC-0E839D372DED}"/>
            </a:ext>
          </a:extLst>
        </xdr:cNvPr>
        <xdr:cNvSpPr txBox="1"/>
      </xdr:nvSpPr>
      <xdr:spPr>
        <a:xfrm>
          <a:off x="5981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86361</xdr:rowOff>
    </xdr:from>
    <xdr:to>
      <xdr:col>55</xdr:col>
      <xdr:colOff>50800</xdr:colOff>
      <xdr:row>105</xdr:row>
      <xdr:rowOff>16511</xdr:rowOff>
    </xdr:to>
    <xdr:sp macro="" textlink="">
      <xdr:nvSpPr>
        <xdr:cNvPr id="476" name="楕円 475">
          <a:extLst>
            <a:ext uri="{FF2B5EF4-FFF2-40B4-BE49-F238E27FC236}">
              <a16:creationId xmlns:a16="http://schemas.microsoft.com/office/drawing/2014/main" id="{92A6114E-CDD6-4B5B-BFE9-FC12AC35F61E}"/>
            </a:ext>
          </a:extLst>
        </xdr:cNvPr>
        <xdr:cNvSpPr/>
      </xdr:nvSpPr>
      <xdr:spPr>
        <a:xfrm>
          <a:off x="9192260" y="1752092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103</xdr:row>
      <xdr:rowOff>109238</xdr:rowOff>
    </xdr:from>
    <xdr:ext cx="469744" cy="259045"/>
    <xdr:sp macro="" textlink="">
      <xdr:nvSpPr>
        <xdr:cNvPr id="477" name="【市民会館】&#10;一人当たり面積該当値テキスト">
          <a:extLst>
            <a:ext uri="{FF2B5EF4-FFF2-40B4-BE49-F238E27FC236}">
              <a16:creationId xmlns:a16="http://schemas.microsoft.com/office/drawing/2014/main" id="{6EEEC568-9EA9-4525-B9CF-66280E4C43FD}"/>
            </a:ext>
          </a:extLst>
        </xdr:cNvPr>
        <xdr:cNvSpPr txBox="1"/>
      </xdr:nvSpPr>
      <xdr:spPr>
        <a:xfrm>
          <a:off x="9258300" y="17376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104</xdr:row>
      <xdr:rowOff>78739</xdr:rowOff>
    </xdr:from>
    <xdr:to>
      <xdr:col>50</xdr:col>
      <xdr:colOff>165100</xdr:colOff>
      <xdr:row>105</xdr:row>
      <xdr:rowOff>8889</xdr:rowOff>
    </xdr:to>
    <xdr:sp macro="" textlink="">
      <xdr:nvSpPr>
        <xdr:cNvPr id="478" name="楕円 477">
          <a:extLst>
            <a:ext uri="{FF2B5EF4-FFF2-40B4-BE49-F238E27FC236}">
              <a16:creationId xmlns:a16="http://schemas.microsoft.com/office/drawing/2014/main" id="{88C20105-CC58-46CC-AB2F-9D1246C2ABCE}"/>
            </a:ext>
          </a:extLst>
        </xdr:cNvPr>
        <xdr:cNvSpPr/>
      </xdr:nvSpPr>
      <xdr:spPr>
        <a:xfrm>
          <a:off x="8445500" y="1751329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104</xdr:row>
      <xdr:rowOff>129539</xdr:rowOff>
    </xdr:from>
    <xdr:to>
      <xdr:col>55</xdr:col>
      <xdr:colOff>0</xdr:colOff>
      <xdr:row>104</xdr:row>
      <xdr:rowOff>137161</xdr:rowOff>
    </xdr:to>
    <xdr:cxnSp macro="">
      <xdr:nvCxnSpPr>
        <xdr:cNvPr id="479" name="直線コネクタ 478">
          <a:extLst>
            <a:ext uri="{FF2B5EF4-FFF2-40B4-BE49-F238E27FC236}">
              <a16:creationId xmlns:a16="http://schemas.microsoft.com/office/drawing/2014/main" id="{0B9119E6-CE1F-4713-9571-4375466DFF89}"/>
            </a:ext>
          </a:extLst>
        </xdr:cNvPr>
        <xdr:cNvCxnSpPr/>
      </xdr:nvCxnSpPr>
      <xdr:spPr>
        <a:xfrm>
          <a:off x="8496300" y="17564099"/>
          <a:ext cx="7239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104</xdr:row>
      <xdr:rowOff>86361</xdr:rowOff>
    </xdr:from>
    <xdr:to>
      <xdr:col>46</xdr:col>
      <xdr:colOff>38100</xdr:colOff>
      <xdr:row>105</xdr:row>
      <xdr:rowOff>16511</xdr:rowOff>
    </xdr:to>
    <xdr:sp macro="" textlink="">
      <xdr:nvSpPr>
        <xdr:cNvPr id="480" name="楕円 479">
          <a:extLst>
            <a:ext uri="{FF2B5EF4-FFF2-40B4-BE49-F238E27FC236}">
              <a16:creationId xmlns:a16="http://schemas.microsoft.com/office/drawing/2014/main" id="{EA789E46-68A1-4D6C-9130-F02734F2D7D6}"/>
            </a:ext>
          </a:extLst>
        </xdr:cNvPr>
        <xdr:cNvSpPr/>
      </xdr:nvSpPr>
      <xdr:spPr>
        <a:xfrm>
          <a:off x="7670800" y="1752092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104</xdr:row>
      <xdr:rowOff>129539</xdr:rowOff>
    </xdr:from>
    <xdr:to>
      <xdr:col>50</xdr:col>
      <xdr:colOff>114300</xdr:colOff>
      <xdr:row>104</xdr:row>
      <xdr:rowOff>137161</xdr:rowOff>
    </xdr:to>
    <xdr:cxnSp macro="">
      <xdr:nvCxnSpPr>
        <xdr:cNvPr id="481" name="直線コネクタ 480">
          <a:extLst>
            <a:ext uri="{FF2B5EF4-FFF2-40B4-BE49-F238E27FC236}">
              <a16:creationId xmlns:a16="http://schemas.microsoft.com/office/drawing/2014/main" id="{7C4A194A-B6F5-41B2-B1AF-07F514124EED}"/>
            </a:ext>
          </a:extLst>
        </xdr:cNvPr>
        <xdr:cNvCxnSpPr/>
      </xdr:nvCxnSpPr>
      <xdr:spPr>
        <a:xfrm flipV="1">
          <a:off x="7713980" y="17564099"/>
          <a:ext cx="78232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104</xdr:row>
      <xdr:rowOff>86361</xdr:rowOff>
    </xdr:from>
    <xdr:to>
      <xdr:col>41</xdr:col>
      <xdr:colOff>101600</xdr:colOff>
      <xdr:row>105</xdr:row>
      <xdr:rowOff>16511</xdr:rowOff>
    </xdr:to>
    <xdr:sp macro="" textlink="">
      <xdr:nvSpPr>
        <xdr:cNvPr id="482" name="楕円 481">
          <a:extLst>
            <a:ext uri="{FF2B5EF4-FFF2-40B4-BE49-F238E27FC236}">
              <a16:creationId xmlns:a16="http://schemas.microsoft.com/office/drawing/2014/main" id="{DED5F2F1-1ED1-4A01-AC28-A1A54081F313}"/>
            </a:ext>
          </a:extLst>
        </xdr:cNvPr>
        <xdr:cNvSpPr/>
      </xdr:nvSpPr>
      <xdr:spPr>
        <a:xfrm>
          <a:off x="6873240" y="1752092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104</xdr:row>
      <xdr:rowOff>137161</xdr:rowOff>
    </xdr:from>
    <xdr:to>
      <xdr:col>45</xdr:col>
      <xdr:colOff>177800</xdr:colOff>
      <xdr:row>104</xdr:row>
      <xdr:rowOff>137161</xdr:rowOff>
    </xdr:to>
    <xdr:cxnSp macro="">
      <xdr:nvCxnSpPr>
        <xdr:cNvPr id="483" name="直線コネクタ 482">
          <a:extLst>
            <a:ext uri="{FF2B5EF4-FFF2-40B4-BE49-F238E27FC236}">
              <a16:creationId xmlns:a16="http://schemas.microsoft.com/office/drawing/2014/main" id="{DC291FE0-20EB-4803-A65C-AA3D0AC28043}"/>
            </a:ext>
          </a:extLst>
        </xdr:cNvPr>
        <xdr:cNvCxnSpPr/>
      </xdr:nvCxnSpPr>
      <xdr:spPr>
        <a:xfrm>
          <a:off x="6924040" y="17571721"/>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104</xdr:row>
      <xdr:rowOff>86361</xdr:rowOff>
    </xdr:from>
    <xdr:to>
      <xdr:col>36</xdr:col>
      <xdr:colOff>165100</xdr:colOff>
      <xdr:row>105</xdr:row>
      <xdr:rowOff>16511</xdr:rowOff>
    </xdr:to>
    <xdr:sp macro="" textlink="">
      <xdr:nvSpPr>
        <xdr:cNvPr id="484" name="楕円 483">
          <a:extLst>
            <a:ext uri="{FF2B5EF4-FFF2-40B4-BE49-F238E27FC236}">
              <a16:creationId xmlns:a16="http://schemas.microsoft.com/office/drawing/2014/main" id="{9C29BF89-D1CC-4E6E-A53D-81646F238A76}"/>
            </a:ext>
          </a:extLst>
        </xdr:cNvPr>
        <xdr:cNvSpPr/>
      </xdr:nvSpPr>
      <xdr:spPr>
        <a:xfrm>
          <a:off x="6098540" y="1752092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104</xdr:row>
      <xdr:rowOff>137161</xdr:rowOff>
    </xdr:from>
    <xdr:to>
      <xdr:col>41</xdr:col>
      <xdr:colOff>50800</xdr:colOff>
      <xdr:row>104</xdr:row>
      <xdr:rowOff>137161</xdr:rowOff>
    </xdr:to>
    <xdr:cxnSp macro="">
      <xdr:nvCxnSpPr>
        <xdr:cNvPr id="485" name="直線コネクタ 484">
          <a:extLst>
            <a:ext uri="{FF2B5EF4-FFF2-40B4-BE49-F238E27FC236}">
              <a16:creationId xmlns:a16="http://schemas.microsoft.com/office/drawing/2014/main" id="{6CC2EA71-F543-459C-988A-BDA548F9A710}"/>
            </a:ext>
          </a:extLst>
        </xdr:cNvPr>
        <xdr:cNvCxnSpPr/>
      </xdr:nvCxnSpPr>
      <xdr:spPr>
        <a:xfrm>
          <a:off x="6149340" y="17571721"/>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137177</xdr:rowOff>
    </xdr:from>
    <xdr:ext cx="469744" cy="259045"/>
    <xdr:sp macro="" textlink="">
      <xdr:nvSpPr>
        <xdr:cNvPr id="486" name="n_1aveValue【市民会館】&#10;一人当たり面積">
          <a:extLst>
            <a:ext uri="{FF2B5EF4-FFF2-40B4-BE49-F238E27FC236}">
              <a16:creationId xmlns:a16="http://schemas.microsoft.com/office/drawing/2014/main" id="{AC4B3ACD-DFB0-4C82-9DBC-5840B2A40C4D}"/>
            </a:ext>
          </a:extLst>
        </xdr:cNvPr>
        <xdr:cNvSpPr txBox="1"/>
      </xdr:nvSpPr>
      <xdr:spPr>
        <a:xfrm>
          <a:off x="8271587" y="17739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11447</xdr:rowOff>
    </xdr:from>
    <xdr:ext cx="469744" cy="259045"/>
    <xdr:sp macro="" textlink="">
      <xdr:nvSpPr>
        <xdr:cNvPr id="487" name="n_2aveValue【市民会館】&#10;一人当たり面積">
          <a:extLst>
            <a:ext uri="{FF2B5EF4-FFF2-40B4-BE49-F238E27FC236}">
              <a16:creationId xmlns:a16="http://schemas.microsoft.com/office/drawing/2014/main" id="{54E39613-3E6C-4B2E-B027-FC2605F29727}"/>
            </a:ext>
          </a:extLst>
        </xdr:cNvPr>
        <xdr:cNvSpPr txBox="1"/>
      </xdr:nvSpPr>
      <xdr:spPr>
        <a:xfrm>
          <a:off x="7509587" y="17781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34307</xdr:rowOff>
    </xdr:from>
    <xdr:ext cx="469744" cy="259045"/>
    <xdr:sp macro="" textlink="">
      <xdr:nvSpPr>
        <xdr:cNvPr id="488" name="n_3aveValue【市民会館】&#10;一人当たり面積">
          <a:extLst>
            <a:ext uri="{FF2B5EF4-FFF2-40B4-BE49-F238E27FC236}">
              <a16:creationId xmlns:a16="http://schemas.microsoft.com/office/drawing/2014/main" id="{9B83DEFF-1BE7-43F5-9BED-4B8CB24E18A0}"/>
            </a:ext>
          </a:extLst>
        </xdr:cNvPr>
        <xdr:cNvSpPr txBox="1"/>
      </xdr:nvSpPr>
      <xdr:spPr>
        <a:xfrm>
          <a:off x="6712027" y="17804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106</xdr:row>
      <xdr:rowOff>57166</xdr:rowOff>
    </xdr:from>
    <xdr:ext cx="469744" cy="259045"/>
    <xdr:sp macro="" textlink="">
      <xdr:nvSpPr>
        <xdr:cNvPr id="489" name="n_4aveValue【市民会館】&#10;一人当たり面積">
          <a:extLst>
            <a:ext uri="{FF2B5EF4-FFF2-40B4-BE49-F238E27FC236}">
              <a16:creationId xmlns:a16="http://schemas.microsoft.com/office/drawing/2014/main" id="{1400F259-DEFA-4440-BA0E-785EEA9FBC17}"/>
            </a:ext>
          </a:extLst>
        </xdr:cNvPr>
        <xdr:cNvSpPr txBox="1"/>
      </xdr:nvSpPr>
      <xdr:spPr>
        <a:xfrm>
          <a:off x="5937327" y="17827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103</xdr:row>
      <xdr:rowOff>25416</xdr:rowOff>
    </xdr:from>
    <xdr:ext cx="469744" cy="259045"/>
    <xdr:sp macro="" textlink="">
      <xdr:nvSpPr>
        <xdr:cNvPr id="490" name="n_1mainValue【市民会館】&#10;一人当たり面積">
          <a:extLst>
            <a:ext uri="{FF2B5EF4-FFF2-40B4-BE49-F238E27FC236}">
              <a16:creationId xmlns:a16="http://schemas.microsoft.com/office/drawing/2014/main" id="{995F308F-4385-4D37-B95C-5FFC1877837C}"/>
            </a:ext>
          </a:extLst>
        </xdr:cNvPr>
        <xdr:cNvSpPr txBox="1"/>
      </xdr:nvSpPr>
      <xdr:spPr>
        <a:xfrm>
          <a:off x="8271587" y="17292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33038</xdr:rowOff>
    </xdr:from>
    <xdr:ext cx="469744" cy="259045"/>
    <xdr:sp macro="" textlink="">
      <xdr:nvSpPr>
        <xdr:cNvPr id="491" name="n_2mainValue【市民会館】&#10;一人当たり面積">
          <a:extLst>
            <a:ext uri="{FF2B5EF4-FFF2-40B4-BE49-F238E27FC236}">
              <a16:creationId xmlns:a16="http://schemas.microsoft.com/office/drawing/2014/main" id="{0A74CCAF-1A47-4F06-BF10-C7729E820B4F}"/>
            </a:ext>
          </a:extLst>
        </xdr:cNvPr>
        <xdr:cNvSpPr txBox="1"/>
      </xdr:nvSpPr>
      <xdr:spPr>
        <a:xfrm>
          <a:off x="7509587" y="17299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33038</xdr:rowOff>
    </xdr:from>
    <xdr:ext cx="469744" cy="259045"/>
    <xdr:sp macro="" textlink="">
      <xdr:nvSpPr>
        <xdr:cNvPr id="492" name="n_3mainValue【市民会館】&#10;一人当たり面積">
          <a:extLst>
            <a:ext uri="{FF2B5EF4-FFF2-40B4-BE49-F238E27FC236}">
              <a16:creationId xmlns:a16="http://schemas.microsoft.com/office/drawing/2014/main" id="{52655280-7303-4693-B441-1DF292F612DC}"/>
            </a:ext>
          </a:extLst>
        </xdr:cNvPr>
        <xdr:cNvSpPr txBox="1"/>
      </xdr:nvSpPr>
      <xdr:spPr>
        <a:xfrm>
          <a:off x="6712027" y="17299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33038</xdr:rowOff>
    </xdr:from>
    <xdr:ext cx="469744" cy="259045"/>
    <xdr:sp macro="" textlink="">
      <xdr:nvSpPr>
        <xdr:cNvPr id="493" name="n_4mainValue【市民会館】&#10;一人当たり面積">
          <a:extLst>
            <a:ext uri="{FF2B5EF4-FFF2-40B4-BE49-F238E27FC236}">
              <a16:creationId xmlns:a16="http://schemas.microsoft.com/office/drawing/2014/main" id="{B28E963F-97DF-4A06-A72B-7F5413243582}"/>
            </a:ext>
          </a:extLst>
        </xdr:cNvPr>
        <xdr:cNvSpPr txBox="1"/>
      </xdr:nvSpPr>
      <xdr:spPr>
        <a:xfrm>
          <a:off x="5937327" y="17299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4" name="正方形/長方形 493">
          <a:extLst>
            <a:ext uri="{FF2B5EF4-FFF2-40B4-BE49-F238E27FC236}">
              <a16:creationId xmlns:a16="http://schemas.microsoft.com/office/drawing/2014/main" id="{C6D6120F-D0B8-45BA-AF16-BE29B65B499E}"/>
            </a:ext>
          </a:extLst>
        </xdr:cNvPr>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5" name="正方形/長方形 494">
          <a:extLst>
            <a:ext uri="{FF2B5EF4-FFF2-40B4-BE49-F238E27FC236}">
              <a16:creationId xmlns:a16="http://schemas.microsoft.com/office/drawing/2014/main" id="{8C3EF579-5295-4AA3-9D09-A2FDFC78C985}"/>
            </a:ext>
          </a:extLst>
        </xdr:cNvPr>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6" name="正方形/長方形 495">
          <a:extLst>
            <a:ext uri="{FF2B5EF4-FFF2-40B4-BE49-F238E27FC236}">
              <a16:creationId xmlns:a16="http://schemas.microsoft.com/office/drawing/2014/main" id="{0020E3D2-F231-487E-AEFB-2E2A222F5E30}"/>
            </a:ext>
          </a:extLst>
        </xdr:cNvPr>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7" name="正方形/長方形 496">
          <a:extLst>
            <a:ext uri="{FF2B5EF4-FFF2-40B4-BE49-F238E27FC236}">
              <a16:creationId xmlns:a16="http://schemas.microsoft.com/office/drawing/2014/main" id="{981D1BA3-9DAF-4DBE-8542-809BCDFE8B31}"/>
            </a:ext>
          </a:extLst>
        </xdr:cNvPr>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8" name="正方形/長方形 497">
          <a:extLst>
            <a:ext uri="{FF2B5EF4-FFF2-40B4-BE49-F238E27FC236}">
              <a16:creationId xmlns:a16="http://schemas.microsoft.com/office/drawing/2014/main" id="{D4ECC067-226D-4D8F-A653-7D765AB90E1D}"/>
            </a:ext>
          </a:extLst>
        </xdr:cNvPr>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9" name="正方形/長方形 498">
          <a:extLst>
            <a:ext uri="{FF2B5EF4-FFF2-40B4-BE49-F238E27FC236}">
              <a16:creationId xmlns:a16="http://schemas.microsoft.com/office/drawing/2014/main" id="{5416600C-40C8-4CCD-99F5-D99F301D3658}"/>
            </a:ext>
          </a:extLst>
        </xdr:cNvPr>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0" name="正方形/長方形 499">
          <a:extLst>
            <a:ext uri="{FF2B5EF4-FFF2-40B4-BE49-F238E27FC236}">
              <a16:creationId xmlns:a16="http://schemas.microsoft.com/office/drawing/2014/main" id="{7119BD94-ED4D-424C-83A2-568A2CA617DF}"/>
            </a:ext>
          </a:extLst>
        </xdr:cNvPr>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1" name="正方形/長方形 500">
          <a:extLst>
            <a:ext uri="{FF2B5EF4-FFF2-40B4-BE49-F238E27FC236}">
              <a16:creationId xmlns:a16="http://schemas.microsoft.com/office/drawing/2014/main" id="{31D470F6-C06D-4EF7-9020-A620843C04C0}"/>
            </a:ext>
          </a:extLst>
        </xdr:cNvPr>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2" name="テキスト ボックス 501">
          <a:extLst>
            <a:ext uri="{FF2B5EF4-FFF2-40B4-BE49-F238E27FC236}">
              <a16:creationId xmlns:a16="http://schemas.microsoft.com/office/drawing/2014/main" id="{39059C77-AC63-4B00-B8C2-5B8519B1AA49}"/>
            </a:ext>
          </a:extLst>
        </xdr:cNvPr>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3" name="直線コネクタ 502">
          <a:extLst>
            <a:ext uri="{FF2B5EF4-FFF2-40B4-BE49-F238E27FC236}">
              <a16:creationId xmlns:a16="http://schemas.microsoft.com/office/drawing/2014/main" id="{A8E54AFD-59C7-4270-AB6B-81733D43D724}"/>
            </a:ext>
          </a:extLst>
        </xdr:cNvPr>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4" name="テキスト ボックス 503">
          <a:extLst>
            <a:ext uri="{FF2B5EF4-FFF2-40B4-BE49-F238E27FC236}">
              <a16:creationId xmlns:a16="http://schemas.microsoft.com/office/drawing/2014/main" id="{A191FE0A-3527-4B97-A33C-8A38E74CD2F5}"/>
            </a:ext>
          </a:extLst>
        </xdr:cNvPr>
        <xdr:cNvSpPr txBox="1"/>
      </xdr:nvSpPr>
      <xdr:spPr>
        <a:xfrm>
          <a:off x="105615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5" name="直線コネクタ 504">
          <a:extLst>
            <a:ext uri="{FF2B5EF4-FFF2-40B4-BE49-F238E27FC236}">
              <a16:creationId xmlns:a16="http://schemas.microsoft.com/office/drawing/2014/main" id="{EC4E6295-91A9-442D-8A83-4AC171F4512F}"/>
            </a:ext>
          </a:extLst>
        </xdr:cNvPr>
        <xdr:cNvCxnSpPr/>
      </xdr:nvCxnSpPr>
      <xdr:spPr>
        <a:xfrm>
          <a:off x="10960100" y="70789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6" name="テキスト ボックス 505">
          <a:extLst>
            <a:ext uri="{FF2B5EF4-FFF2-40B4-BE49-F238E27FC236}">
              <a16:creationId xmlns:a16="http://schemas.microsoft.com/office/drawing/2014/main" id="{F6CFE2DF-CAF2-4CE2-9635-D9D45CC1DAA7}"/>
            </a:ext>
          </a:extLst>
        </xdr:cNvPr>
        <xdr:cNvSpPr txBox="1"/>
      </xdr:nvSpPr>
      <xdr:spPr>
        <a:xfrm>
          <a:off x="105615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7" name="直線コネクタ 506">
          <a:extLst>
            <a:ext uri="{FF2B5EF4-FFF2-40B4-BE49-F238E27FC236}">
              <a16:creationId xmlns:a16="http://schemas.microsoft.com/office/drawing/2014/main" id="{BAFC97AF-56E1-467B-97D3-08485A239461}"/>
            </a:ext>
          </a:extLst>
        </xdr:cNvPr>
        <xdr:cNvCxnSpPr/>
      </xdr:nvCxnSpPr>
      <xdr:spPr>
        <a:xfrm>
          <a:off x="10960100" y="67056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8" name="テキスト ボックス 507">
          <a:extLst>
            <a:ext uri="{FF2B5EF4-FFF2-40B4-BE49-F238E27FC236}">
              <a16:creationId xmlns:a16="http://schemas.microsoft.com/office/drawing/2014/main" id="{203D8341-F6F4-4AAB-867C-E7AA3731F41C}"/>
            </a:ext>
          </a:extLst>
        </xdr:cNvPr>
        <xdr:cNvSpPr txBox="1"/>
      </xdr:nvSpPr>
      <xdr:spPr>
        <a:xfrm>
          <a:off x="1060276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09" name="直線コネクタ 508">
          <a:extLst>
            <a:ext uri="{FF2B5EF4-FFF2-40B4-BE49-F238E27FC236}">
              <a16:creationId xmlns:a16="http://schemas.microsoft.com/office/drawing/2014/main" id="{3BC503B7-ABE1-4384-930C-9D7FBA3F81F2}"/>
            </a:ext>
          </a:extLst>
        </xdr:cNvPr>
        <xdr:cNvCxnSpPr/>
      </xdr:nvCxnSpPr>
      <xdr:spPr>
        <a:xfrm>
          <a:off x="10960100" y="63360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10" name="テキスト ボックス 509">
          <a:extLst>
            <a:ext uri="{FF2B5EF4-FFF2-40B4-BE49-F238E27FC236}">
              <a16:creationId xmlns:a16="http://schemas.microsoft.com/office/drawing/2014/main" id="{8119CD3F-96EF-4F04-BE40-340D85E41BCA}"/>
            </a:ext>
          </a:extLst>
        </xdr:cNvPr>
        <xdr:cNvSpPr txBox="1"/>
      </xdr:nvSpPr>
      <xdr:spPr>
        <a:xfrm>
          <a:off x="1060276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11" name="直線コネクタ 510">
          <a:extLst>
            <a:ext uri="{FF2B5EF4-FFF2-40B4-BE49-F238E27FC236}">
              <a16:creationId xmlns:a16="http://schemas.microsoft.com/office/drawing/2014/main" id="{8DA5D54D-571B-414C-8510-07046C570048}"/>
            </a:ext>
          </a:extLst>
        </xdr:cNvPr>
        <xdr:cNvCxnSpPr/>
      </xdr:nvCxnSpPr>
      <xdr:spPr>
        <a:xfrm>
          <a:off x="10960100" y="59626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12" name="テキスト ボックス 511">
          <a:extLst>
            <a:ext uri="{FF2B5EF4-FFF2-40B4-BE49-F238E27FC236}">
              <a16:creationId xmlns:a16="http://schemas.microsoft.com/office/drawing/2014/main" id="{76E08351-4D61-48D9-A03A-BE7687AA6EF4}"/>
            </a:ext>
          </a:extLst>
        </xdr:cNvPr>
        <xdr:cNvSpPr txBox="1"/>
      </xdr:nvSpPr>
      <xdr:spPr>
        <a:xfrm>
          <a:off x="1060276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3" name="直線コネクタ 512">
          <a:extLst>
            <a:ext uri="{FF2B5EF4-FFF2-40B4-BE49-F238E27FC236}">
              <a16:creationId xmlns:a16="http://schemas.microsoft.com/office/drawing/2014/main" id="{23074ABA-9191-4F67-B999-8D8D4DEE1044}"/>
            </a:ext>
          </a:extLst>
        </xdr:cNvPr>
        <xdr:cNvCxnSpPr/>
      </xdr:nvCxnSpPr>
      <xdr:spPr>
        <a:xfrm>
          <a:off x="10960100" y="55892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14" name="テキスト ボックス 513">
          <a:extLst>
            <a:ext uri="{FF2B5EF4-FFF2-40B4-BE49-F238E27FC236}">
              <a16:creationId xmlns:a16="http://schemas.microsoft.com/office/drawing/2014/main" id="{949DEA87-D06F-46E6-8708-92BC863D1897}"/>
            </a:ext>
          </a:extLst>
        </xdr:cNvPr>
        <xdr:cNvSpPr txBox="1"/>
      </xdr:nvSpPr>
      <xdr:spPr>
        <a:xfrm>
          <a:off x="10602761" y="54508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5" name="直線コネクタ 514">
          <a:extLst>
            <a:ext uri="{FF2B5EF4-FFF2-40B4-BE49-F238E27FC236}">
              <a16:creationId xmlns:a16="http://schemas.microsoft.com/office/drawing/2014/main" id="{79332F54-2D53-45BB-80FA-1EDCD4B2F0E9}"/>
            </a:ext>
          </a:extLst>
        </xdr:cNvPr>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6" name="テキスト ボックス 515">
          <a:extLst>
            <a:ext uri="{FF2B5EF4-FFF2-40B4-BE49-F238E27FC236}">
              <a16:creationId xmlns:a16="http://schemas.microsoft.com/office/drawing/2014/main" id="{63550884-8F89-4F0A-AB89-08770BB68881}"/>
            </a:ext>
          </a:extLst>
        </xdr:cNvPr>
        <xdr:cNvSpPr txBox="1"/>
      </xdr:nvSpPr>
      <xdr:spPr>
        <a:xfrm>
          <a:off x="10666881" y="50774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7" name="【一般廃棄物処理施設】&#10;有形固定資産減価償却率グラフ枠">
          <a:extLst>
            <a:ext uri="{FF2B5EF4-FFF2-40B4-BE49-F238E27FC236}">
              <a16:creationId xmlns:a16="http://schemas.microsoft.com/office/drawing/2014/main" id="{41A1C03C-4008-452C-95D9-39D0264523C7}"/>
            </a:ext>
          </a:extLst>
        </xdr:cNvPr>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106680</xdr:rowOff>
    </xdr:from>
    <xdr:to>
      <xdr:col>85</xdr:col>
      <xdr:colOff>126364</xdr:colOff>
      <xdr:row>42</xdr:row>
      <xdr:rowOff>5715</xdr:rowOff>
    </xdr:to>
    <xdr:cxnSp macro="">
      <xdr:nvCxnSpPr>
        <xdr:cNvPr id="518" name="直線コネクタ 517">
          <a:extLst>
            <a:ext uri="{FF2B5EF4-FFF2-40B4-BE49-F238E27FC236}">
              <a16:creationId xmlns:a16="http://schemas.microsoft.com/office/drawing/2014/main" id="{B0F283CD-A571-474A-9E58-B97B838F36AB}"/>
            </a:ext>
          </a:extLst>
        </xdr:cNvPr>
        <xdr:cNvCxnSpPr/>
      </xdr:nvCxnSpPr>
      <xdr:spPr>
        <a:xfrm flipV="1">
          <a:off x="14375764" y="5638800"/>
          <a:ext cx="0" cy="14077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9542</xdr:rowOff>
    </xdr:from>
    <xdr:ext cx="405111" cy="259045"/>
    <xdr:sp macro="" textlink="">
      <xdr:nvSpPr>
        <xdr:cNvPr id="519" name="【一般廃棄物処理施設】&#10;有形固定資産減価償却率最小値テキスト">
          <a:extLst>
            <a:ext uri="{FF2B5EF4-FFF2-40B4-BE49-F238E27FC236}">
              <a16:creationId xmlns:a16="http://schemas.microsoft.com/office/drawing/2014/main" id="{58C975A4-A93B-4C1E-8D62-AE49FCD99A2A}"/>
            </a:ext>
          </a:extLst>
        </xdr:cNvPr>
        <xdr:cNvSpPr txBox="1"/>
      </xdr:nvSpPr>
      <xdr:spPr>
        <a:xfrm>
          <a:off x="14414500" y="7050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5715</xdr:rowOff>
    </xdr:from>
    <xdr:to>
      <xdr:col>86</xdr:col>
      <xdr:colOff>25400</xdr:colOff>
      <xdr:row>42</xdr:row>
      <xdr:rowOff>5715</xdr:rowOff>
    </xdr:to>
    <xdr:cxnSp macro="">
      <xdr:nvCxnSpPr>
        <xdr:cNvPr id="520" name="直線コネクタ 519">
          <a:extLst>
            <a:ext uri="{FF2B5EF4-FFF2-40B4-BE49-F238E27FC236}">
              <a16:creationId xmlns:a16="http://schemas.microsoft.com/office/drawing/2014/main" id="{458DD5E7-6368-4186-836C-91D64FBBABB8}"/>
            </a:ext>
          </a:extLst>
        </xdr:cNvPr>
        <xdr:cNvCxnSpPr/>
      </xdr:nvCxnSpPr>
      <xdr:spPr>
        <a:xfrm>
          <a:off x="14287500" y="704659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53357</xdr:rowOff>
    </xdr:from>
    <xdr:ext cx="405111" cy="259045"/>
    <xdr:sp macro="" textlink="">
      <xdr:nvSpPr>
        <xdr:cNvPr id="521" name="【一般廃棄物処理施設】&#10;有形固定資産減価償却率最大値テキスト">
          <a:extLst>
            <a:ext uri="{FF2B5EF4-FFF2-40B4-BE49-F238E27FC236}">
              <a16:creationId xmlns:a16="http://schemas.microsoft.com/office/drawing/2014/main" id="{CF422687-9B2A-4A67-9013-AFEA46E4329F}"/>
            </a:ext>
          </a:extLst>
        </xdr:cNvPr>
        <xdr:cNvSpPr txBox="1"/>
      </xdr:nvSpPr>
      <xdr:spPr>
        <a:xfrm>
          <a:off x="14414500" y="5417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106680</xdr:rowOff>
    </xdr:from>
    <xdr:to>
      <xdr:col>86</xdr:col>
      <xdr:colOff>25400</xdr:colOff>
      <xdr:row>33</xdr:row>
      <xdr:rowOff>106680</xdr:rowOff>
    </xdr:to>
    <xdr:cxnSp macro="">
      <xdr:nvCxnSpPr>
        <xdr:cNvPr id="522" name="直線コネクタ 521">
          <a:extLst>
            <a:ext uri="{FF2B5EF4-FFF2-40B4-BE49-F238E27FC236}">
              <a16:creationId xmlns:a16="http://schemas.microsoft.com/office/drawing/2014/main" id="{2B2CDDA6-024C-416F-88B1-A0F2805424C4}"/>
            </a:ext>
          </a:extLst>
        </xdr:cNvPr>
        <xdr:cNvCxnSpPr/>
      </xdr:nvCxnSpPr>
      <xdr:spPr>
        <a:xfrm>
          <a:off x="14287500" y="56388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170197</xdr:rowOff>
    </xdr:from>
    <xdr:ext cx="405111" cy="259045"/>
    <xdr:sp macro="" textlink="">
      <xdr:nvSpPr>
        <xdr:cNvPr id="523" name="【一般廃棄物処理施設】&#10;有形固定資産減価償却率平均値テキスト">
          <a:extLst>
            <a:ext uri="{FF2B5EF4-FFF2-40B4-BE49-F238E27FC236}">
              <a16:creationId xmlns:a16="http://schemas.microsoft.com/office/drawing/2014/main" id="{4EFE7A03-F2C2-488D-818F-99A82D9264C2}"/>
            </a:ext>
          </a:extLst>
        </xdr:cNvPr>
        <xdr:cNvSpPr txBox="1"/>
      </xdr:nvSpPr>
      <xdr:spPr>
        <a:xfrm>
          <a:off x="14414500" y="62052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147320</xdr:rowOff>
    </xdr:from>
    <xdr:to>
      <xdr:col>85</xdr:col>
      <xdr:colOff>177800</xdr:colOff>
      <xdr:row>38</xdr:row>
      <xdr:rowOff>77470</xdr:rowOff>
    </xdr:to>
    <xdr:sp macro="" textlink="">
      <xdr:nvSpPr>
        <xdr:cNvPr id="524" name="フローチャート: 判断 523">
          <a:extLst>
            <a:ext uri="{FF2B5EF4-FFF2-40B4-BE49-F238E27FC236}">
              <a16:creationId xmlns:a16="http://schemas.microsoft.com/office/drawing/2014/main" id="{CB78998F-6964-4541-8E30-DE091707CA9D}"/>
            </a:ext>
          </a:extLst>
        </xdr:cNvPr>
        <xdr:cNvSpPr/>
      </xdr:nvSpPr>
      <xdr:spPr>
        <a:xfrm>
          <a:off x="14325600" y="635000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156845</xdr:rowOff>
    </xdr:from>
    <xdr:to>
      <xdr:col>81</xdr:col>
      <xdr:colOff>101600</xdr:colOff>
      <xdr:row>38</xdr:row>
      <xdr:rowOff>86995</xdr:rowOff>
    </xdr:to>
    <xdr:sp macro="" textlink="">
      <xdr:nvSpPr>
        <xdr:cNvPr id="525" name="フローチャート: 判断 524">
          <a:extLst>
            <a:ext uri="{FF2B5EF4-FFF2-40B4-BE49-F238E27FC236}">
              <a16:creationId xmlns:a16="http://schemas.microsoft.com/office/drawing/2014/main" id="{7740CA79-C2D4-4926-B6E7-599D4AD217CB}"/>
            </a:ext>
          </a:extLst>
        </xdr:cNvPr>
        <xdr:cNvSpPr/>
      </xdr:nvSpPr>
      <xdr:spPr>
        <a:xfrm>
          <a:off x="13578840" y="635952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33020</xdr:rowOff>
    </xdr:from>
    <xdr:to>
      <xdr:col>76</xdr:col>
      <xdr:colOff>165100</xdr:colOff>
      <xdr:row>38</xdr:row>
      <xdr:rowOff>134620</xdr:rowOff>
    </xdr:to>
    <xdr:sp macro="" textlink="">
      <xdr:nvSpPr>
        <xdr:cNvPr id="526" name="フローチャート: 判断 525">
          <a:extLst>
            <a:ext uri="{FF2B5EF4-FFF2-40B4-BE49-F238E27FC236}">
              <a16:creationId xmlns:a16="http://schemas.microsoft.com/office/drawing/2014/main" id="{4F0A1DA7-B359-4B59-B6DB-C5F285113CDD}"/>
            </a:ext>
          </a:extLst>
        </xdr:cNvPr>
        <xdr:cNvSpPr/>
      </xdr:nvSpPr>
      <xdr:spPr>
        <a:xfrm>
          <a:off x="12804140" y="640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48260</xdr:rowOff>
    </xdr:from>
    <xdr:to>
      <xdr:col>72</xdr:col>
      <xdr:colOff>38100</xdr:colOff>
      <xdr:row>38</xdr:row>
      <xdr:rowOff>149860</xdr:rowOff>
    </xdr:to>
    <xdr:sp macro="" textlink="">
      <xdr:nvSpPr>
        <xdr:cNvPr id="527" name="フローチャート: 判断 526">
          <a:extLst>
            <a:ext uri="{FF2B5EF4-FFF2-40B4-BE49-F238E27FC236}">
              <a16:creationId xmlns:a16="http://schemas.microsoft.com/office/drawing/2014/main" id="{B98FA485-42B1-4819-9FEE-470E76774DC0}"/>
            </a:ext>
          </a:extLst>
        </xdr:cNvPr>
        <xdr:cNvSpPr/>
      </xdr:nvSpPr>
      <xdr:spPr>
        <a:xfrm>
          <a:off x="12029440" y="641858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61595</xdr:rowOff>
    </xdr:from>
    <xdr:to>
      <xdr:col>67</xdr:col>
      <xdr:colOff>101600</xdr:colOff>
      <xdr:row>38</xdr:row>
      <xdr:rowOff>163195</xdr:rowOff>
    </xdr:to>
    <xdr:sp macro="" textlink="">
      <xdr:nvSpPr>
        <xdr:cNvPr id="528" name="フローチャート: 判断 527">
          <a:extLst>
            <a:ext uri="{FF2B5EF4-FFF2-40B4-BE49-F238E27FC236}">
              <a16:creationId xmlns:a16="http://schemas.microsoft.com/office/drawing/2014/main" id="{18E1FEE4-D479-4966-8E25-4D2F6C695186}"/>
            </a:ext>
          </a:extLst>
        </xdr:cNvPr>
        <xdr:cNvSpPr/>
      </xdr:nvSpPr>
      <xdr:spPr>
        <a:xfrm>
          <a:off x="11231880" y="643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9" name="テキスト ボックス 528">
          <a:extLst>
            <a:ext uri="{FF2B5EF4-FFF2-40B4-BE49-F238E27FC236}">
              <a16:creationId xmlns:a16="http://schemas.microsoft.com/office/drawing/2014/main" id="{14B26DA7-8BD6-472C-B6F7-55F0F60A42F6}"/>
            </a:ext>
          </a:extLst>
        </xdr:cNvPr>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0" name="テキスト ボックス 529">
          <a:extLst>
            <a:ext uri="{FF2B5EF4-FFF2-40B4-BE49-F238E27FC236}">
              <a16:creationId xmlns:a16="http://schemas.microsoft.com/office/drawing/2014/main" id="{F8B53289-40F3-4109-94D8-778CE75C68C3}"/>
            </a:ext>
          </a:extLst>
        </xdr:cNvPr>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1" name="テキスト ボックス 530">
          <a:extLst>
            <a:ext uri="{FF2B5EF4-FFF2-40B4-BE49-F238E27FC236}">
              <a16:creationId xmlns:a16="http://schemas.microsoft.com/office/drawing/2014/main" id="{6DD51793-4652-4319-9E2C-0DE111A0EA71}"/>
            </a:ext>
          </a:extLst>
        </xdr:cNvPr>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2" name="テキスト ボックス 531">
          <a:extLst>
            <a:ext uri="{FF2B5EF4-FFF2-40B4-BE49-F238E27FC236}">
              <a16:creationId xmlns:a16="http://schemas.microsoft.com/office/drawing/2014/main" id="{B83E093D-A7EE-49C5-B7E8-854DF9366D72}"/>
            </a:ext>
          </a:extLst>
        </xdr:cNvPr>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3" name="テキスト ボックス 532">
          <a:extLst>
            <a:ext uri="{FF2B5EF4-FFF2-40B4-BE49-F238E27FC236}">
              <a16:creationId xmlns:a16="http://schemas.microsoft.com/office/drawing/2014/main" id="{72EDE936-6BA1-4E9C-A450-317012C46F8D}"/>
            </a:ext>
          </a:extLst>
        </xdr:cNvPr>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126365</xdr:rowOff>
    </xdr:from>
    <xdr:to>
      <xdr:col>85</xdr:col>
      <xdr:colOff>177800</xdr:colOff>
      <xdr:row>42</xdr:row>
      <xdr:rowOff>56515</xdr:rowOff>
    </xdr:to>
    <xdr:sp macro="" textlink="">
      <xdr:nvSpPr>
        <xdr:cNvPr id="534" name="楕円 533">
          <a:extLst>
            <a:ext uri="{FF2B5EF4-FFF2-40B4-BE49-F238E27FC236}">
              <a16:creationId xmlns:a16="http://schemas.microsoft.com/office/drawing/2014/main" id="{63F0BB12-7FDF-491F-8AC7-E5748310F653}"/>
            </a:ext>
          </a:extLst>
        </xdr:cNvPr>
        <xdr:cNvSpPr/>
      </xdr:nvSpPr>
      <xdr:spPr>
        <a:xfrm>
          <a:off x="14325600" y="6999605"/>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41</xdr:row>
      <xdr:rowOff>41292</xdr:rowOff>
    </xdr:from>
    <xdr:ext cx="405111" cy="259045"/>
    <xdr:sp macro="" textlink="">
      <xdr:nvSpPr>
        <xdr:cNvPr id="535" name="【一般廃棄物処理施設】&#10;有形固定資産減価償却率該当値テキスト">
          <a:extLst>
            <a:ext uri="{FF2B5EF4-FFF2-40B4-BE49-F238E27FC236}">
              <a16:creationId xmlns:a16="http://schemas.microsoft.com/office/drawing/2014/main" id="{E5943021-0A8C-417B-9F27-9B5B3BD4EAFB}"/>
            </a:ext>
          </a:extLst>
        </xdr:cNvPr>
        <xdr:cNvSpPr txBox="1"/>
      </xdr:nvSpPr>
      <xdr:spPr>
        <a:xfrm>
          <a:off x="14414500" y="6914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41</xdr:row>
      <xdr:rowOff>111125</xdr:rowOff>
    </xdr:from>
    <xdr:to>
      <xdr:col>81</xdr:col>
      <xdr:colOff>101600</xdr:colOff>
      <xdr:row>42</xdr:row>
      <xdr:rowOff>41275</xdr:rowOff>
    </xdr:to>
    <xdr:sp macro="" textlink="">
      <xdr:nvSpPr>
        <xdr:cNvPr id="536" name="楕円 535">
          <a:extLst>
            <a:ext uri="{FF2B5EF4-FFF2-40B4-BE49-F238E27FC236}">
              <a16:creationId xmlns:a16="http://schemas.microsoft.com/office/drawing/2014/main" id="{6E17B050-41EE-4EB3-AD95-DCF1FC190662}"/>
            </a:ext>
          </a:extLst>
        </xdr:cNvPr>
        <xdr:cNvSpPr/>
      </xdr:nvSpPr>
      <xdr:spPr>
        <a:xfrm>
          <a:off x="13578840" y="698436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41</xdr:row>
      <xdr:rowOff>161925</xdr:rowOff>
    </xdr:from>
    <xdr:to>
      <xdr:col>85</xdr:col>
      <xdr:colOff>127000</xdr:colOff>
      <xdr:row>42</xdr:row>
      <xdr:rowOff>5715</xdr:rowOff>
    </xdr:to>
    <xdr:cxnSp macro="">
      <xdr:nvCxnSpPr>
        <xdr:cNvPr id="537" name="直線コネクタ 536">
          <a:extLst>
            <a:ext uri="{FF2B5EF4-FFF2-40B4-BE49-F238E27FC236}">
              <a16:creationId xmlns:a16="http://schemas.microsoft.com/office/drawing/2014/main" id="{E5BAE648-EA8D-4FBA-8BD3-AE79359BF766}"/>
            </a:ext>
          </a:extLst>
        </xdr:cNvPr>
        <xdr:cNvCxnSpPr/>
      </xdr:nvCxnSpPr>
      <xdr:spPr>
        <a:xfrm>
          <a:off x="13629640" y="7035165"/>
          <a:ext cx="74676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41</xdr:row>
      <xdr:rowOff>97790</xdr:rowOff>
    </xdr:from>
    <xdr:to>
      <xdr:col>76</xdr:col>
      <xdr:colOff>165100</xdr:colOff>
      <xdr:row>42</xdr:row>
      <xdr:rowOff>27940</xdr:rowOff>
    </xdr:to>
    <xdr:sp macro="" textlink="">
      <xdr:nvSpPr>
        <xdr:cNvPr id="538" name="楕円 537">
          <a:extLst>
            <a:ext uri="{FF2B5EF4-FFF2-40B4-BE49-F238E27FC236}">
              <a16:creationId xmlns:a16="http://schemas.microsoft.com/office/drawing/2014/main" id="{BB7D92C8-C0A7-4D96-8E11-459CDEA1806C}"/>
            </a:ext>
          </a:extLst>
        </xdr:cNvPr>
        <xdr:cNvSpPr/>
      </xdr:nvSpPr>
      <xdr:spPr>
        <a:xfrm>
          <a:off x="12804140" y="69710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41</xdr:row>
      <xdr:rowOff>148590</xdr:rowOff>
    </xdr:from>
    <xdr:to>
      <xdr:col>81</xdr:col>
      <xdr:colOff>50800</xdr:colOff>
      <xdr:row>41</xdr:row>
      <xdr:rowOff>161925</xdr:rowOff>
    </xdr:to>
    <xdr:cxnSp macro="">
      <xdr:nvCxnSpPr>
        <xdr:cNvPr id="539" name="直線コネクタ 538">
          <a:extLst>
            <a:ext uri="{FF2B5EF4-FFF2-40B4-BE49-F238E27FC236}">
              <a16:creationId xmlns:a16="http://schemas.microsoft.com/office/drawing/2014/main" id="{1C26A5E5-BAD3-4BA8-AD5B-51E6C926A6A4}"/>
            </a:ext>
          </a:extLst>
        </xdr:cNvPr>
        <xdr:cNvCxnSpPr/>
      </xdr:nvCxnSpPr>
      <xdr:spPr>
        <a:xfrm>
          <a:off x="12854940" y="7021830"/>
          <a:ext cx="7747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41</xdr:row>
      <xdr:rowOff>82550</xdr:rowOff>
    </xdr:from>
    <xdr:to>
      <xdr:col>72</xdr:col>
      <xdr:colOff>38100</xdr:colOff>
      <xdr:row>42</xdr:row>
      <xdr:rowOff>12700</xdr:rowOff>
    </xdr:to>
    <xdr:sp macro="" textlink="">
      <xdr:nvSpPr>
        <xdr:cNvPr id="540" name="楕円 539">
          <a:extLst>
            <a:ext uri="{FF2B5EF4-FFF2-40B4-BE49-F238E27FC236}">
              <a16:creationId xmlns:a16="http://schemas.microsoft.com/office/drawing/2014/main" id="{930FA56E-A9DF-4856-B813-575C942B9988}"/>
            </a:ext>
          </a:extLst>
        </xdr:cNvPr>
        <xdr:cNvSpPr/>
      </xdr:nvSpPr>
      <xdr:spPr>
        <a:xfrm>
          <a:off x="12029440" y="695579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41</xdr:row>
      <xdr:rowOff>133350</xdr:rowOff>
    </xdr:from>
    <xdr:to>
      <xdr:col>76</xdr:col>
      <xdr:colOff>114300</xdr:colOff>
      <xdr:row>41</xdr:row>
      <xdr:rowOff>148590</xdr:rowOff>
    </xdr:to>
    <xdr:cxnSp macro="">
      <xdr:nvCxnSpPr>
        <xdr:cNvPr id="541" name="直線コネクタ 540">
          <a:extLst>
            <a:ext uri="{FF2B5EF4-FFF2-40B4-BE49-F238E27FC236}">
              <a16:creationId xmlns:a16="http://schemas.microsoft.com/office/drawing/2014/main" id="{94E19A8C-0A9B-47D6-911D-DFB91E358DB4}"/>
            </a:ext>
          </a:extLst>
        </xdr:cNvPr>
        <xdr:cNvCxnSpPr/>
      </xdr:nvCxnSpPr>
      <xdr:spPr>
        <a:xfrm>
          <a:off x="12072620" y="7006590"/>
          <a:ext cx="78232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41</xdr:row>
      <xdr:rowOff>71120</xdr:rowOff>
    </xdr:from>
    <xdr:to>
      <xdr:col>67</xdr:col>
      <xdr:colOff>101600</xdr:colOff>
      <xdr:row>42</xdr:row>
      <xdr:rowOff>1270</xdr:rowOff>
    </xdr:to>
    <xdr:sp macro="" textlink="">
      <xdr:nvSpPr>
        <xdr:cNvPr id="542" name="楕円 541">
          <a:extLst>
            <a:ext uri="{FF2B5EF4-FFF2-40B4-BE49-F238E27FC236}">
              <a16:creationId xmlns:a16="http://schemas.microsoft.com/office/drawing/2014/main" id="{90EBCFB0-AAD2-41C9-A66C-41939B869A9D}"/>
            </a:ext>
          </a:extLst>
        </xdr:cNvPr>
        <xdr:cNvSpPr/>
      </xdr:nvSpPr>
      <xdr:spPr>
        <a:xfrm>
          <a:off x="11231880" y="69443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41</xdr:row>
      <xdr:rowOff>121920</xdr:rowOff>
    </xdr:from>
    <xdr:to>
      <xdr:col>71</xdr:col>
      <xdr:colOff>177800</xdr:colOff>
      <xdr:row>41</xdr:row>
      <xdr:rowOff>133350</xdr:rowOff>
    </xdr:to>
    <xdr:cxnSp macro="">
      <xdr:nvCxnSpPr>
        <xdr:cNvPr id="543" name="直線コネクタ 542">
          <a:extLst>
            <a:ext uri="{FF2B5EF4-FFF2-40B4-BE49-F238E27FC236}">
              <a16:creationId xmlns:a16="http://schemas.microsoft.com/office/drawing/2014/main" id="{383A7DF2-35C1-4898-92A8-11F293AE167D}"/>
            </a:ext>
          </a:extLst>
        </xdr:cNvPr>
        <xdr:cNvCxnSpPr/>
      </xdr:nvCxnSpPr>
      <xdr:spPr>
        <a:xfrm>
          <a:off x="11282680" y="6995160"/>
          <a:ext cx="78994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103522</xdr:rowOff>
    </xdr:from>
    <xdr:ext cx="405111" cy="259045"/>
    <xdr:sp macro="" textlink="">
      <xdr:nvSpPr>
        <xdr:cNvPr id="544" name="n_1aveValue【一般廃棄物処理施設】&#10;有形固定資産減価償却率">
          <a:extLst>
            <a:ext uri="{FF2B5EF4-FFF2-40B4-BE49-F238E27FC236}">
              <a16:creationId xmlns:a16="http://schemas.microsoft.com/office/drawing/2014/main" id="{8B64442E-65E6-4433-8A43-7557DB8E04F4}"/>
            </a:ext>
          </a:extLst>
        </xdr:cNvPr>
        <xdr:cNvSpPr txBox="1"/>
      </xdr:nvSpPr>
      <xdr:spPr>
        <a:xfrm>
          <a:off x="13437244" y="6138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151147</xdr:rowOff>
    </xdr:from>
    <xdr:ext cx="405111" cy="259045"/>
    <xdr:sp macro="" textlink="">
      <xdr:nvSpPr>
        <xdr:cNvPr id="545" name="n_2aveValue【一般廃棄物処理施設】&#10;有形固定資産減価償却率">
          <a:extLst>
            <a:ext uri="{FF2B5EF4-FFF2-40B4-BE49-F238E27FC236}">
              <a16:creationId xmlns:a16="http://schemas.microsoft.com/office/drawing/2014/main" id="{40FA29E5-9F56-416F-AD69-3CE05EC152DA}"/>
            </a:ext>
          </a:extLst>
        </xdr:cNvPr>
        <xdr:cNvSpPr txBox="1"/>
      </xdr:nvSpPr>
      <xdr:spPr>
        <a:xfrm>
          <a:off x="12675244" y="6186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166387</xdr:rowOff>
    </xdr:from>
    <xdr:ext cx="405111" cy="259045"/>
    <xdr:sp macro="" textlink="">
      <xdr:nvSpPr>
        <xdr:cNvPr id="546" name="n_3aveValue【一般廃棄物処理施設】&#10;有形固定資産減価償却率">
          <a:extLst>
            <a:ext uri="{FF2B5EF4-FFF2-40B4-BE49-F238E27FC236}">
              <a16:creationId xmlns:a16="http://schemas.microsoft.com/office/drawing/2014/main" id="{1ADBF36A-677F-4749-BBF8-5BE19D732516}"/>
            </a:ext>
          </a:extLst>
        </xdr:cNvPr>
        <xdr:cNvSpPr txBox="1"/>
      </xdr:nvSpPr>
      <xdr:spPr>
        <a:xfrm>
          <a:off x="11900544" y="620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8272</xdr:rowOff>
    </xdr:from>
    <xdr:ext cx="405111" cy="259045"/>
    <xdr:sp macro="" textlink="">
      <xdr:nvSpPr>
        <xdr:cNvPr id="547" name="n_4aveValue【一般廃棄物処理施設】&#10;有形固定資産減価償却率">
          <a:extLst>
            <a:ext uri="{FF2B5EF4-FFF2-40B4-BE49-F238E27FC236}">
              <a16:creationId xmlns:a16="http://schemas.microsoft.com/office/drawing/2014/main" id="{BA950442-C284-498A-A9F0-DBF4293C4AF6}"/>
            </a:ext>
          </a:extLst>
        </xdr:cNvPr>
        <xdr:cNvSpPr txBox="1"/>
      </xdr:nvSpPr>
      <xdr:spPr>
        <a:xfrm>
          <a:off x="11102984" y="6210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42</xdr:row>
      <xdr:rowOff>32402</xdr:rowOff>
    </xdr:from>
    <xdr:ext cx="405111" cy="259045"/>
    <xdr:sp macro="" textlink="">
      <xdr:nvSpPr>
        <xdr:cNvPr id="548" name="n_1mainValue【一般廃棄物処理施設】&#10;有形固定資産減価償却率">
          <a:extLst>
            <a:ext uri="{FF2B5EF4-FFF2-40B4-BE49-F238E27FC236}">
              <a16:creationId xmlns:a16="http://schemas.microsoft.com/office/drawing/2014/main" id="{B5BC78C5-56BF-4620-9050-831330729ED8}"/>
            </a:ext>
          </a:extLst>
        </xdr:cNvPr>
        <xdr:cNvSpPr txBox="1"/>
      </xdr:nvSpPr>
      <xdr:spPr>
        <a:xfrm>
          <a:off x="13437244" y="7073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42</xdr:row>
      <xdr:rowOff>19067</xdr:rowOff>
    </xdr:from>
    <xdr:ext cx="405111" cy="259045"/>
    <xdr:sp macro="" textlink="">
      <xdr:nvSpPr>
        <xdr:cNvPr id="549" name="n_2mainValue【一般廃棄物処理施設】&#10;有形固定資産減価償却率">
          <a:extLst>
            <a:ext uri="{FF2B5EF4-FFF2-40B4-BE49-F238E27FC236}">
              <a16:creationId xmlns:a16="http://schemas.microsoft.com/office/drawing/2014/main" id="{09B3C6B0-6C78-4240-B9F6-7469BA7F4BD4}"/>
            </a:ext>
          </a:extLst>
        </xdr:cNvPr>
        <xdr:cNvSpPr txBox="1"/>
      </xdr:nvSpPr>
      <xdr:spPr>
        <a:xfrm>
          <a:off x="12675244" y="7059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42</xdr:row>
      <xdr:rowOff>3827</xdr:rowOff>
    </xdr:from>
    <xdr:ext cx="405111" cy="259045"/>
    <xdr:sp macro="" textlink="">
      <xdr:nvSpPr>
        <xdr:cNvPr id="550" name="n_3mainValue【一般廃棄物処理施設】&#10;有形固定資産減価償却率">
          <a:extLst>
            <a:ext uri="{FF2B5EF4-FFF2-40B4-BE49-F238E27FC236}">
              <a16:creationId xmlns:a16="http://schemas.microsoft.com/office/drawing/2014/main" id="{FB1625C8-4D9A-4877-B561-87E8621DF96A}"/>
            </a:ext>
          </a:extLst>
        </xdr:cNvPr>
        <xdr:cNvSpPr txBox="1"/>
      </xdr:nvSpPr>
      <xdr:spPr>
        <a:xfrm>
          <a:off x="11900544" y="7044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41</xdr:row>
      <xdr:rowOff>163847</xdr:rowOff>
    </xdr:from>
    <xdr:ext cx="405111" cy="259045"/>
    <xdr:sp macro="" textlink="">
      <xdr:nvSpPr>
        <xdr:cNvPr id="551" name="n_4mainValue【一般廃棄物処理施設】&#10;有形固定資産減価償却率">
          <a:extLst>
            <a:ext uri="{FF2B5EF4-FFF2-40B4-BE49-F238E27FC236}">
              <a16:creationId xmlns:a16="http://schemas.microsoft.com/office/drawing/2014/main" id="{49C30335-6682-401A-B1B9-E78690A1E588}"/>
            </a:ext>
          </a:extLst>
        </xdr:cNvPr>
        <xdr:cNvSpPr txBox="1"/>
      </xdr:nvSpPr>
      <xdr:spPr>
        <a:xfrm>
          <a:off x="11102984" y="7037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2" name="正方形/長方形 551">
          <a:extLst>
            <a:ext uri="{FF2B5EF4-FFF2-40B4-BE49-F238E27FC236}">
              <a16:creationId xmlns:a16="http://schemas.microsoft.com/office/drawing/2014/main" id="{F9DD3CA8-5701-426A-88BB-2D8CC0B55C3D}"/>
            </a:ext>
          </a:extLst>
        </xdr:cNvPr>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3" name="正方形/長方形 552">
          <a:extLst>
            <a:ext uri="{FF2B5EF4-FFF2-40B4-BE49-F238E27FC236}">
              <a16:creationId xmlns:a16="http://schemas.microsoft.com/office/drawing/2014/main" id="{64BCB257-540A-4238-8F2C-08694FA428C3}"/>
            </a:ext>
          </a:extLst>
        </xdr:cNvPr>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4" name="正方形/長方形 553">
          <a:extLst>
            <a:ext uri="{FF2B5EF4-FFF2-40B4-BE49-F238E27FC236}">
              <a16:creationId xmlns:a16="http://schemas.microsoft.com/office/drawing/2014/main" id="{51C4A7A8-5F22-4A76-A318-0AD88BAF01FD}"/>
            </a:ext>
          </a:extLst>
        </xdr:cNvPr>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5" name="正方形/長方形 554">
          <a:extLst>
            <a:ext uri="{FF2B5EF4-FFF2-40B4-BE49-F238E27FC236}">
              <a16:creationId xmlns:a16="http://schemas.microsoft.com/office/drawing/2014/main" id="{85E37915-BAAA-4447-AA8B-4B956D163A1B}"/>
            </a:ext>
          </a:extLst>
        </xdr:cNvPr>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6" name="正方形/長方形 555">
          <a:extLst>
            <a:ext uri="{FF2B5EF4-FFF2-40B4-BE49-F238E27FC236}">
              <a16:creationId xmlns:a16="http://schemas.microsoft.com/office/drawing/2014/main" id="{2F38B858-5ACE-4292-AC2B-F7199017F422}"/>
            </a:ext>
          </a:extLst>
        </xdr:cNvPr>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7" name="正方形/長方形 556">
          <a:extLst>
            <a:ext uri="{FF2B5EF4-FFF2-40B4-BE49-F238E27FC236}">
              <a16:creationId xmlns:a16="http://schemas.microsoft.com/office/drawing/2014/main" id="{D552950E-A93A-4FC4-A399-E51329F7C9EF}"/>
            </a:ext>
          </a:extLst>
        </xdr:cNvPr>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8" name="正方形/長方形 557">
          <a:extLst>
            <a:ext uri="{FF2B5EF4-FFF2-40B4-BE49-F238E27FC236}">
              <a16:creationId xmlns:a16="http://schemas.microsoft.com/office/drawing/2014/main" id="{599EBD93-0D3B-4507-83AE-7A1A7D2419BE}"/>
            </a:ext>
          </a:extLst>
        </xdr:cNvPr>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9" name="正方形/長方形 558">
          <a:extLst>
            <a:ext uri="{FF2B5EF4-FFF2-40B4-BE49-F238E27FC236}">
              <a16:creationId xmlns:a16="http://schemas.microsoft.com/office/drawing/2014/main" id="{FDB0ADF0-BBE5-487A-A06E-388EE20EDFD6}"/>
            </a:ext>
          </a:extLst>
        </xdr:cNvPr>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0" name="テキスト ボックス 559">
          <a:extLst>
            <a:ext uri="{FF2B5EF4-FFF2-40B4-BE49-F238E27FC236}">
              <a16:creationId xmlns:a16="http://schemas.microsoft.com/office/drawing/2014/main" id="{4FCD80E2-34F4-42DB-8FE1-1E0D67BD0AC8}"/>
            </a:ext>
          </a:extLst>
        </xdr:cNvPr>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1" name="直線コネクタ 560">
          <a:extLst>
            <a:ext uri="{FF2B5EF4-FFF2-40B4-BE49-F238E27FC236}">
              <a16:creationId xmlns:a16="http://schemas.microsoft.com/office/drawing/2014/main" id="{B8EEAF2B-CA63-4DB9-A91C-B6C15D25C01E}"/>
            </a:ext>
          </a:extLst>
        </xdr:cNvPr>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562" name="直線コネクタ 561">
          <a:extLst>
            <a:ext uri="{FF2B5EF4-FFF2-40B4-BE49-F238E27FC236}">
              <a16:creationId xmlns:a16="http://schemas.microsoft.com/office/drawing/2014/main" id="{1A165398-A0FC-47AC-AC6F-E2B872DFDB98}"/>
            </a:ext>
          </a:extLst>
        </xdr:cNvPr>
        <xdr:cNvCxnSpPr/>
      </xdr:nvCxnSpPr>
      <xdr:spPr>
        <a:xfrm>
          <a:off x="16093440" y="713340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563" name="テキスト ボックス 562">
          <a:extLst>
            <a:ext uri="{FF2B5EF4-FFF2-40B4-BE49-F238E27FC236}">
              <a16:creationId xmlns:a16="http://schemas.microsoft.com/office/drawing/2014/main" id="{35393AE4-54A6-48C5-A2E1-7A1D8DA89779}"/>
            </a:ext>
          </a:extLst>
        </xdr:cNvPr>
        <xdr:cNvSpPr txBox="1"/>
      </xdr:nvSpPr>
      <xdr:spPr>
        <a:xfrm>
          <a:off x="15890374" y="699499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64" name="直線コネクタ 563">
          <a:extLst>
            <a:ext uri="{FF2B5EF4-FFF2-40B4-BE49-F238E27FC236}">
              <a16:creationId xmlns:a16="http://schemas.microsoft.com/office/drawing/2014/main" id="{C1862C39-4A83-4959-A4ED-ACC4D5AA0491}"/>
            </a:ext>
          </a:extLst>
        </xdr:cNvPr>
        <xdr:cNvCxnSpPr/>
      </xdr:nvCxnSpPr>
      <xdr:spPr>
        <a:xfrm>
          <a:off x="16093440" y="681445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138084</xdr:rowOff>
    </xdr:from>
    <xdr:ext cx="531299" cy="259045"/>
    <xdr:sp macro="" textlink="">
      <xdr:nvSpPr>
        <xdr:cNvPr id="565" name="テキスト ボックス 564">
          <a:extLst>
            <a:ext uri="{FF2B5EF4-FFF2-40B4-BE49-F238E27FC236}">
              <a16:creationId xmlns:a16="http://schemas.microsoft.com/office/drawing/2014/main" id="{60BBDEBF-6218-4A1B-B435-9A8886ACB066}"/>
            </a:ext>
          </a:extLst>
        </xdr:cNvPr>
        <xdr:cNvSpPr txBox="1"/>
      </xdr:nvSpPr>
      <xdr:spPr>
        <a:xfrm>
          <a:off x="15630721" y="667604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66" name="直線コネクタ 565">
          <a:extLst>
            <a:ext uri="{FF2B5EF4-FFF2-40B4-BE49-F238E27FC236}">
              <a16:creationId xmlns:a16="http://schemas.microsoft.com/office/drawing/2014/main" id="{C805322D-EF95-46D7-9BE2-E7A227C7D2FE}"/>
            </a:ext>
          </a:extLst>
        </xdr:cNvPr>
        <xdr:cNvCxnSpPr/>
      </xdr:nvCxnSpPr>
      <xdr:spPr>
        <a:xfrm>
          <a:off x="16093440" y="649550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37</xdr:row>
      <xdr:rowOff>154412</xdr:rowOff>
    </xdr:from>
    <xdr:ext cx="531299" cy="259045"/>
    <xdr:sp macro="" textlink="">
      <xdr:nvSpPr>
        <xdr:cNvPr id="567" name="テキスト ボックス 566">
          <a:extLst>
            <a:ext uri="{FF2B5EF4-FFF2-40B4-BE49-F238E27FC236}">
              <a16:creationId xmlns:a16="http://schemas.microsoft.com/office/drawing/2014/main" id="{6423FCEC-7144-4810-AF7C-52969C1A251D}"/>
            </a:ext>
          </a:extLst>
        </xdr:cNvPr>
        <xdr:cNvSpPr txBox="1"/>
      </xdr:nvSpPr>
      <xdr:spPr>
        <a:xfrm>
          <a:off x="15630721" y="63570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68" name="直線コネクタ 567">
          <a:extLst>
            <a:ext uri="{FF2B5EF4-FFF2-40B4-BE49-F238E27FC236}">
              <a16:creationId xmlns:a16="http://schemas.microsoft.com/office/drawing/2014/main" id="{1E090E10-CE8B-4583-997E-09946277D2B9}"/>
            </a:ext>
          </a:extLst>
        </xdr:cNvPr>
        <xdr:cNvCxnSpPr/>
      </xdr:nvCxnSpPr>
      <xdr:spPr>
        <a:xfrm>
          <a:off x="16093440" y="617655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170741</xdr:rowOff>
    </xdr:from>
    <xdr:ext cx="531299" cy="259045"/>
    <xdr:sp macro="" textlink="">
      <xdr:nvSpPr>
        <xdr:cNvPr id="569" name="テキスト ボックス 568">
          <a:extLst>
            <a:ext uri="{FF2B5EF4-FFF2-40B4-BE49-F238E27FC236}">
              <a16:creationId xmlns:a16="http://schemas.microsoft.com/office/drawing/2014/main" id="{FFFB16D2-AB91-4A5F-A207-01B47A2EB497}"/>
            </a:ext>
          </a:extLst>
        </xdr:cNvPr>
        <xdr:cNvSpPr txBox="1"/>
      </xdr:nvSpPr>
      <xdr:spPr>
        <a:xfrm>
          <a:off x="15630721" y="603814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70" name="直線コネクタ 569">
          <a:extLst>
            <a:ext uri="{FF2B5EF4-FFF2-40B4-BE49-F238E27FC236}">
              <a16:creationId xmlns:a16="http://schemas.microsoft.com/office/drawing/2014/main" id="{094C0067-C2A8-47B9-A57C-6B5D4C1B424D}"/>
            </a:ext>
          </a:extLst>
        </xdr:cNvPr>
        <xdr:cNvCxnSpPr/>
      </xdr:nvCxnSpPr>
      <xdr:spPr>
        <a:xfrm>
          <a:off x="16093440" y="585760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571" name="テキスト ボックス 570">
          <a:extLst>
            <a:ext uri="{FF2B5EF4-FFF2-40B4-BE49-F238E27FC236}">
              <a16:creationId xmlns:a16="http://schemas.microsoft.com/office/drawing/2014/main" id="{4F3CEA06-BB67-4B8B-8217-F8DA7B864EFD}"/>
            </a:ext>
          </a:extLst>
        </xdr:cNvPr>
        <xdr:cNvSpPr txBox="1"/>
      </xdr:nvSpPr>
      <xdr:spPr>
        <a:xfrm>
          <a:off x="15589461" y="571538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72" name="直線コネクタ 571">
          <a:extLst>
            <a:ext uri="{FF2B5EF4-FFF2-40B4-BE49-F238E27FC236}">
              <a16:creationId xmlns:a16="http://schemas.microsoft.com/office/drawing/2014/main" id="{77D0E36B-B871-49CF-9D01-909C15E1AEEC}"/>
            </a:ext>
          </a:extLst>
        </xdr:cNvPr>
        <xdr:cNvCxnSpPr/>
      </xdr:nvCxnSpPr>
      <xdr:spPr>
        <a:xfrm>
          <a:off x="16093440" y="553484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573" name="テキスト ボックス 572">
          <a:extLst>
            <a:ext uri="{FF2B5EF4-FFF2-40B4-BE49-F238E27FC236}">
              <a16:creationId xmlns:a16="http://schemas.microsoft.com/office/drawing/2014/main" id="{82F260FD-399D-4926-846C-AE7C251AB1AB}"/>
            </a:ext>
          </a:extLst>
        </xdr:cNvPr>
        <xdr:cNvSpPr txBox="1"/>
      </xdr:nvSpPr>
      <xdr:spPr>
        <a:xfrm>
          <a:off x="15589461" y="539642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4" name="直線コネクタ 573">
          <a:extLst>
            <a:ext uri="{FF2B5EF4-FFF2-40B4-BE49-F238E27FC236}">
              <a16:creationId xmlns:a16="http://schemas.microsoft.com/office/drawing/2014/main" id="{B89016E9-5E6A-410B-9688-0FF2201D1A5C}"/>
            </a:ext>
          </a:extLst>
        </xdr:cNvPr>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5" name="テキスト ボックス 574">
          <a:extLst>
            <a:ext uri="{FF2B5EF4-FFF2-40B4-BE49-F238E27FC236}">
              <a16:creationId xmlns:a16="http://schemas.microsoft.com/office/drawing/2014/main" id="{36A79813-E840-4056-A8D2-6079AC23B905}"/>
            </a:ext>
          </a:extLst>
        </xdr:cNvPr>
        <xdr:cNvSpPr txBox="1"/>
      </xdr:nvSpPr>
      <xdr:spPr>
        <a:xfrm>
          <a:off x="15589461" y="5077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6" name="【一般廃棄物処理施設】&#10;一人当たり有形固定資産（償却資産）額グラフ枠">
          <a:extLst>
            <a:ext uri="{FF2B5EF4-FFF2-40B4-BE49-F238E27FC236}">
              <a16:creationId xmlns:a16="http://schemas.microsoft.com/office/drawing/2014/main" id="{BA37EDA1-DACF-4553-A7F7-6B79D7321074}"/>
            </a:ext>
          </a:extLst>
        </xdr:cNvPr>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95838</xdr:rowOff>
    </xdr:from>
    <xdr:to>
      <xdr:col>116</xdr:col>
      <xdr:colOff>62864</xdr:colOff>
      <xdr:row>42</xdr:row>
      <xdr:rowOff>44707</xdr:rowOff>
    </xdr:to>
    <xdr:cxnSp macro="">
      <xdr:nvCxnSpPr>
        <xdr:cNvPr id="577" name="直線コネクタ 576">
          <a:extLst>
            <a:ext uri="{FF2B5EF4-FFF2-40B4-BE49-F238E27FC236}">
              <a16:creationId xmlns:a16="http://schemas.microsoft.com/office/drawing/2014/main" id="{EA9E70B9-E612-4A97-ADAA-66AF766BF2AE}"/>
            </a:ext>
          </a:extLst>
        </xdr:cNvPr>
        <xdr:cNvCxnSpPr/>
      </xdr:nvCxnSpPr>
      <xdr:spPr>
        <a:xfrm flipV="1">
          <a:off x="19509104" y="5627958"/>
          <a:ext cx="0" cy="14576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48534</xdr:rowOff>
    </xdr:from>
    <xdr:ext cx="469744" cy="259045"/>
    <xdr:sp macro="" textlink="">
      <xdr:nvSpPr>
        <xdr:cNvPr id="578" name="【一般廃棄物処理施設】&#10;一人当たり有形固定資産（償却資産）額最小値テキスト">
          <a:extLst>
            <a:ext uri="{FF2B5EF4-FFF2-40B4-BE49-F238E27FC236}">
              <a16:creationId xmlns:a16="http://schemas.microsoft.com/office/drawing/2014/main" id="{93D24D72-6191-4615-8D44-8599E236F47C}"/>
            </a:ext>
          </a:extLst>
        </xdr:cNvPr>
        <xdr:cNvSpPr txBox="1"/>
      </xdr:nvSpPr>
      <xdr:spPr>
        <a:xfrm>
          <a:off x="19547840" y="7089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44707</xdr:rowOff>
    </xdr:from>
    <xdr:to>
      <xdr:col>116</xdr:col>
      <xdr:colOff>152400</xdr:colOff>
      <xdr:row>42</xdr:row>
      <xdr:rowOff>44707</xdr:rowOff>
    </xdr:to>
    <xdr:cxnSp macro="">
      <xdr:nvCxnSpPr>
        <xdr:cNvPr id="579" name="直線コネクタ 578">
          <a:extLst>
            <a:ext uri="{FF2B5EF4-FFF2-40B4-BE49-F238E27FC236}">
              <a16:creationId xmlns:a16="http://schemas.microsoft.com/office/drawing/2014/main" id="{AF097FFF-EB6C-41C2-BB6E-128D303BA05D}"/>
            </a:ext>
          </a:extLst>
        </xdr:cNvPr>
        <xdr:cNvCxnSpPr/>
      </xdr:nvCxnSpPr>
      <xdr:spPr>
        <a:xfrm>
          <a:off x="19443700" y="708558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42515</xdr:rowOff>
    </xdr:from>
    <xdr:ext cx="599010" cy="259045"/>
    <xdr:sp macro="" textlink="">
      <xdr:nvSpPr>
        <xdr:cNvPr id="580" name="【一般廃棄物処理施設】&#10;一人当たり有形固定資産（償却資産）額最大値テキスト">
          <a:extLst>
            <a:ext uri="{FF2B5EF4-FFF2-40B4-BE49-F238E27FC236}">
              <a16:creationId xmlns:a16="http://schemas.microsoft.com/office/drawing/2014/main" id="{6EBD3FD3-569C-41EE-ACEC-AA616F58A419}"/>
            </a:ext>
          </a:extLst>
        </xdr:cNvPr>
        <xdr:cNvSpPr txBox="1"/>
      </xdr:nvSpPr>
      <xdr:spPr>
        <a:xfrm>
          <a:off x="19547840" y="5406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141,446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95838</xdr:rowOff>
    </xdr:from>
    <xdr:to>
      <xdr:col>116</xdr:col>
      <xdr:colOff>152400</xdr:colOff>
      <xdr:row>33</xdr:row>
      <xdr:rowOff>95838</xdr:rowOff>
    </xdr:to>
    <xdr:cxnSp macro="">
      <xdr:nvCxnSpPr>
        <xdr:cNvPr id="581" name="直線コネクタ 580">
          <a:extLst>
            <a:ext uri="{FF2B5EF4-FFF2-40B4-BE49-F238E27FC236}">
              <a16:creationId xmlns:a16="http://schemas.microsoft.com/office/drawing/2014/main" id="{AF0660F2-D2D3-4460-967B-9571D3E097B3}"/>
            </a:ext>
          </a:extLst>
        </xdr:cNvPr>
        <xdr:cNvCxnSpPr/>
      </xdr:nvCxnSpPr>
      <xdr:spPr>
        <a:xfrm>
          <a:off x="19443700" y="562795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74933</xdr:rowOff>
    </xdr:from>
    <xdr:ext cx="534377" cy="259045"/>
    <xdr:sp macro="" textlink="">
      <xdr:nvSpPr>
        <xdr:cNvPr id="582" name="【一般廃棄物処理施設】&#10;一人当たり有形固定資産（償却資産）額平均値テキスト">
          <a:extLst>
            <a:ext uri="{FF2B5EF4-FFF2-40B4-BE49-F238E27FC236}">
              <a16:creationId xmlns:a16="http://schemas.microsoft.com/office/drawing/2014/main" id="{34C89C1B-A186-4677-A1D5-E7BDC8DCC900}"/>
            </a:ext>
          </a:extLst>
        </xdr:cNvPr>
        <xdr:cNvSpPr txBox="1"/>
      </xdr:nvSpPr>
      <xdr:spPr>
        <a:xfrm>
          <a:off x="19547840" y="64452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96506</xdr:rowOff>
    </xdr:from>
    <xdr:to>
      <xdr:col>116</xdr:col>
      <xdr:colOff>114300</xdr:colOff>
      <xdr:row>39</xdr:row>
      <xdr:rowOff>26656</xdr:rowOff>
    </xdr:to>
    <xdr:sp macro="" textlink="">
      <xdr:nvSpPr>
        <xdr:cNvPr id="583" name="フローチャート: 判断 582">
          <a:extLst>
            <a:ext uri="{FF2B5EF4-FFF2-40B4-BE49-F238E27FC236}">
              <a16:creationId xmlns:a16="http://schemas.microsoft.com/office/drawing/2014/main" id="{947FBE75-5DE8-4BC5-8D5B-F4C08C47A33D}"/>
            </a:ext>
          </a:extLst>
        </xdr:cNvPr>
        <xdr:cNvSpPr/>
      </xdr:nvSpPr>
      <xdr:spPr>
        <a:xfrm>
          <a:off x="19458940" y="646682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128956</xdr:rowOff>
    </xdr:from>
    <xdr:to>
      <xdr:col>112</xdr:col>
      <xdr:colOff>38100</xdr:colOff>
      <xdr:row>39</xdr:row>
      <xdr:rowOff>59106</xdr:rowOff>
    </xdr:to>
    <xdr:sp macro="" textlink="">
      <xdr:nvSpPr>
        <xdr:cNvPr id="584" name="フローチャート: 判断 583">
          <a:extLst>
            <a:ext uri="{FF2B5EF4-FFF2-40B4-BE49-F238E27FC236}">
              <a16:creationId xmlns:a16="http://schemas.microsoft.com/office/drawing/2014/main" id="{9831FCAC-6F93-48EB-AD8B-AD0F10551F23}"/>
            </a:ext>
          </a:extLst>
        </xdr:cNvPr>
        <xdr:cNvSpPr/>
      </xdr:nvSpPr>
      <xdr:spPr>
        <a:xfrm>
          <a:off x="18735040" y="649927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156007</xdr:rowOff>
    </xdr:from>
    <xdr:to>
      <xdr:col>107</xdr:col>
      <xdr:colOff>101600</xdr:colOff>
      <xdr:row>39</xdr:row>
      <xdr:rowOff>86157</xdr:rowOff>
    </xdr:to>
    <xdr:sp macro="" textlink="">
      <xdr:nvSpPr>
        <xdr:cNvPr id="585" name="フローチャート: 判断 584">
          <a:extLst>
            <a:ext uri="{FF2B5EF4-FFF2-40B4-BE49-F238E27FC236}">
              <a16:creationId xmlns:a16="http://schemas.microsoft.com/office/drawing/2014/main" id="{03C779C0-2F1B-4E4F-B947-211167D9D0EE}"/>
            </a:ext>
          </a:extLst>
        </xdr:cNvPr>
        <xdr:cNvSpPr/>
      </xdr:nvSpPr>
      <xdr:spPr>
        <a:xfrm>
          <a:off x="17937480" y="652632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131699</xdr:rowOff>
    </xdr:from>
    <xdr:to>
      <xdr:col>102</xdr:col>
      <xdr:colOff>165100</xdr:colOff>
      <xdr:row>39</xdr:row>
      <xdr:rowOff>61849</xdr:rowOff>
    </xdr:to>
    <xdr:sp macro="" textlink="">
      <xdr:nvSpPr>
        <xdr:cNvPr id="586" name="フローチャート: 判断 585">
          <a:extLst>
            <a:ext uri="{FF2B5EF4-FFF2-40B4-BE49-F238E27FC236}">
              <a16:creationId xmlns:a16="http://schemas.microsoft.com/office/drawing/2014/main" id="{ECC9AEC7-D07B-475D-B808-223AE8AE9B6B}"/>
            </a:ext>
          </a:extLst>
        </xdr:cNvPr>
        <xdr:cNvSpPr/>
      </xdr:nvSpPr>
      <xdr:spPr>
        <a:xfrm>
          <a:off x="17162780" y="650201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147124</xdr:rowOff>
    </xdr:from>
    <xdr:to>
      <xdr:col>98</xdr:col>
      <xdr:colOff>38100</xdr:colOff>
      <xdr:row>39</xdr:row>
      <xdr:rowOff>77274</xdr:rowOff>
    </xdr:to>
    <xdr:sp macro="" textlink="">
      <xdr:nvSpPr>
        <xdr:cNvPr id="587" name="フローチャート: 判断 586">
          <a:extLst>
            <a:ext uri="{FF2B5EF4-FFF2-40B4-BE49-F238E27FC236}">
              <a16:creationId xmlns:a16="http://schemas.microsoft.com/office/drawing/2014/main" id="{F6958D57-94E7-411D-9BD5-EEA789D69A73}"/>
            </a:ext>
          </a:extLst>
        </xdr:cNvPr>
        <xdr:cNvSpPr/>
      </xdr:nvSpPr>
      <xdr:spPr>
        <a:xfrm>
          <a:off x="16388080" y="651744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8" name="テキスト ボックス 587">
          <a:extLst>
            <a:ext uri="{FF2B5EF4-FFF2-40B4-BE49-F238E27FC236}">
              <a16:creationId xmlns:a16="http://schemas.microsoft.com/office/drawing/2014/main" id="{2FB9575C-48F5-4B31-B699-BC727E066570}"/>
            </a:ext>
          </a:extLst>
        </xdr:cNvPr>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9" name="テキスト ボックス 588">
          <a:extLst>
            <a:ext uri="{FF2B5EF4-FFF2-40B4-BE49-F238E27FC236}">
              <a16:creationId xmlns:a16="http://schemas.microsoft.com/office/drawing/2014/main" id="{274A71C2-D14F-46B2-B4CB-4502695E98AD}"/>
            </a:ext>
          </a:extLst>
        </xdr:cNvPr>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90" name="テキスト ボックス 589">
          <a:extLst>
            <a:ext uri="{FF2B5EF4-FFF2-40B4-BE49-F238E27FC236}">
              <a16:creationId xmlns:a16="http://schemas.microsoft.com/office/drawing/2014/main" id="{AB165DA3-0672-463A-B0E0-B6968F2D9E38}"/>
            </a:ext>
          </a:extLst>
        </xdr:cNvPr>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1" name="テキスト ボックス 590">
          <a:extLst>
            <a:ext uri="{FF2B5EF4-FFF2-40B4-BE49-F238E27FC236}">
              <a16:creationId xmlns:a16="http://schemas.microsoft.com/office/drawing/2014/main" id="{3A4A144E-4144-49B0-90F6-47AEA988220D}"/>
            </a:ext>
          </a:extLst>
        </xdr:cNvPr>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2" name="テキスト ボックス 591">
          <a:extLst>
            <a:ext uri="{FF2B5EF4-FFF2-40B4-BE49-F238E27FC236}">
              <a16:creationId xmlns:a16="http://schemas.microsoft.com/office/drawing/2014/main" id="{3667E201-2FFD-447C-9E8E-87E42ED29BB7}"/>
            </a:ext>
          </a:extLst>
        </xdr:cNvPr>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33</xdr:row>
      <xdr:rowOff>63565</xdr:rowOff>
    </xdr:from>
    <xdr:to>
      <xdr:col>116</xdr:col>
      <xdr:colOff>114300</xdr:colOff>
      <xdr:row>33</xdr:row>
      <xdr:rowOff>165165</xdr:rowOff>
    </xdr:to>
    <xdr:sp macro="" textlink="">
      <xdr:nvSpPr>
        <xdr:cNvPr id="593" name="楕円 592">
          <a:extLst>
            <a:ext uri="{FF2B5EF4-FFF2-40B4-BE49-F238E27FC236}">
              <a16:creationId xmlns:a16="http://schemas.microsoft.com/office/drawing/2014/main" id="{09400738-4E24-418D-B0DF-6C5159B9C365}"/>
            </a:ext>
          </a:extLst>
        </xdr:cNvPr>
        <xdr:cNvSpPr/>
      </xdr:nvSpPr>
      <xdr:spPr>
        <a:xfrm>
          <a:off x="19458940" y="5595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32</xdr:row>
      <xdr:rowOff>169515</xdr:rowOff>
    </xdr:from>
    <xdr:ext cx="599010" cy="259045"/>
    <xdr:sp macro="" textlink="">
      <xdr:nvSpPr>
        <xdr:cNvPr id="594" name="【一般廃棄物処理施設】&#10;一人当たり有形固定資産（償却資産）額該当値テキスト">
          <a:extLst>
            <a:ext uri="{FF2B5EF4-FFF2-40B4-BE49-F238E27FC236}">
              <a16:creationId xmlns:a16="http://schemas.microsoft.com/office/drawing/2014/main" id="{370AB988-FA2D-4192-B8EA-F03F4CDCD7FF}"/>
            </a:ext>
          </a:extLst>
        </xdr:cNvPr>
        <xdr:cNvSpPr txBox="1"/>
      </xdr:nvSpPr>
      <xdr:spPr>
        <a:xfrm>
          <a:off x="19547840" y="5533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33</xdr:row>
      <xdr:rowOff>55510</xdr:rowOff>
    </xdr:from>
    <xdr:to>
      <xdr:col>112</xdr:col>
      <xdr:colOff>38100</xdr:colOff>
      <xdr:row>33</xdr:row>
      <xdr:rowOff>157110</xdr:rowOff>
    </xdr:to>
    <xdr:sp macro="" textlink="">
      <xdr:nvSpPr>
        <xdr:cNvPr id="595" name="楕円 594">
          <a:extLst>
            <a:ext uri="{FF2B5EF4-FFF2-40B4-BE49-F238E27FC236}">
              <a16:creationId xmlns:a16="http://schemas.microsoft.com/office/drawing/2014/main" id="{B74E140F-0359-4D23-9F11-7734CA04A61C}"/>
            </a:ext>
          </a:extLst>
        </xdr:cNvPr>
        <xdr:cNvSpPr/>
      </xdr:nvSpPr>
      <xdr:spPr>
        <a:xfrm>
          <a:off x="18735040" y="558763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33</xdr:row>
      <xdr:rowOff>106310</xdr:rowOff>
    </xdr:from>
    <xdr:to>
      <xdr:col>116</xdr:col>
      <xdr:colOff>63500</xdr:colOff>
      <xdr:row>33</xdr:row>
      <xdr:rowOff>114365</xdr:rowOff>
    </xdr:to>
    <xdr:cxnSp macro="">
      <xdr:nvCxnSpPr>
        <xdr:cNvPr id="596" name="直線コネクタ 595">
          <a:extLst>
            <a:ext uri="{FF2B5EF4-FFF2-40B4-BE49-F238E27FC236}">
              <a16:creationId xmlns:a16="http://schemas.microsoft.com/office/drawing/2014/main" id="{6FD8DE4D-E5FD-4C67-BFF8-6B5D61A6AB62}"/>
            </a:ext>
          </a:extLst>
        </xdr:cNvPr>
        <xdr:cNvCxnSpPr/>
      </xdr:nvCxnSpPr>
      <xdr:spPr>
        <a:xfrm>
          <a:off x="18778220" y="5638430"/>
          <a:ext cx="731520" cy="8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33</xdr:row>
      <xdr:rowOff>66842</xdr:rowOff>
    </xdr:from>
    <xdr:to>
      <xdr:col>107</xdr:col>
      <xdr:colOff>101600</xdr:colOff>
      <xdr:row>33</xdr:row>
      <xdr:rowOff>168442</xdr:rowOff>
    </xdr:to>
    <xdr:sp macro="" textlink="">
      <xdr:nvSpPr>
        <xdr:cNvPr id="597" name="楕円 596">
          <a:extLst>
            <a:ext uri="{FF2B5EF4-FFF2-40B4-BE49-F238E27FC236}">
              <a16:creationId xmlns:a16="http://schemas.microsoft.com/office/drawing/2014/main" id="{9B9AD3ED-B99F-4085-BF8A-73404CF5E244}"/>
            </a:ext>
          </a:extLst>
        </xdr:cNvPr>
        <xdr:cNvSpPr/>
      </xdr:nvSpPr>
      <xdr:spPr>
        <a:xfrm>
          <a:off x="17937480" y="5598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33</xdr:row>
      <xdr:rowOff>106310</xdr:rowOff>
    </xdr:from>
    <xdr:to>
      <xdr:col>111</xdr:col>
      <xdr:colOff>177800</xdr:colOff>
      <xdr:row>33</xdr:row>
      <xdr:rowOff>117642</xdr:rowOff>
    </xdr:to>
    <xdr:cxnSp macro="">
      <xdr:nvCxnSpPr>
        <xdr:cNvPr id="598" name="直線コネクタ 597">
          <a:extLst>
            <a:ext uri="{FF2B5EF4-FFF2-40B4-BE49-F238E27FC236}">
              <a16:creationId xmlns:a16="http://schemas.microsoft.com/office/drawing/2014/main" id="{4E2361FA-46CE-4B01-BBE4-D135DF62C360}"/>
            </a:ext>
          </a:extLst>
        </xdr:cNvPr>
        <xdr:cNvCxnSpPr/>
      </xdr:nvCxnSpPr>
      <xdr:spPr>
        <a:xfrm flipV="1">
          <a:off x="17988280" y="5638430"/>
          <a:ext cx="789940" cy="11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33</xdr:row>
      <xdr:rowOff>69085</xdr:rowOff>
    </xdr:from>
    <xdr:to>
      <xdr:col>102</xdr:col>
      <xdr:colOff>165100</xdr:colOff>
      <xdr:row>33</xdr:row>
      <xdr:rowOff>170685</xdr:rowOff>
    </xdr:to>
    <xdr:sp macro="" textlink="">
      <xdr:nvSpPr>
        <xdr:cNvPr id="599" name="楕円 598">
          <a:extLst>
            <a:ext uri="{FF2B5EF4-FFF2-40B4-BE49-F238E27FC236}">
              <a16:creationId xmlns:a16="http://schemas.microsoft.com/office/drawing/2014/main" id="{869C7E98-39E1-47C2-9830-8641351F7DA2}"/>
            </a:ext>
          </a:extLst>
        </xdr:cNvPr>
        <xdr:cNvSpPr/>
      </xdr:nvSpPr>
      <xdr:spPr>
        <a:xfrm>
          <a:off x="17162780" y="5601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33</xdr:row>
      <xdr:rowOff>117642</xdr:rowOff>
    </xdr:from>
    <xdr:to>
      <xdr:col>107</xdr:col>
      <xdr:colOff>50800</xdr:colOff>
      <xdr:row>33</xdr:row>
      <xdr:rowOff>119885</xdr:rowOff>
    </xdr:to>
    <xdr:cxnSp macro="">
      <xdr:nvCxnSpPr>
        <xdr:cNvPr id="600" name="直線コネクタ 599">
          <a:extLst>
            <a:ext uri="{FF2B5EF4-FFF2-40B4-BE49-F238E27FC236}">
              <a16:creationId xmlns:a16="http://schemas.microsoft.com/office/drawing/2014/main" id="{B736A883-E081-41A6-8A02-1044D965FDCC}"/>
            </a:ext>
          </a:extLst>
        </xdr:cNvPr>
        <xdr:cNvCxnSpPr/>
      </xdr:nvCxnSpPr>
      <xdr:spPr>
        <a:xfrm flipV="1">
          <a:off x="17213580" y="5649762"/>
          <a:ext cx="774700" cy="2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33</xdr:row>
      <xdr:rowOff>64262</xdr:rowOff>
    </xdr:from>
    <xdr:to>
      <xdr:col>98</xdr:col>
      <xdr:colOff>38100</xdr:colOff>
      <xdr:row>33</xdr:row>
      <xdr:rowOff>165862</xdr:rowOff>
    </xdr:to>
    <xdr:sp macro="" textlink="">
      <xdr:nvSpPr>
        <xdr:cNvPr id="601" name="楕円 600">
          <a:extLst>
            <a:ext uri="{FF2B5EF4-FFF2-40B4-BE49-F238E27FC236}">
              <a16:creationId xmlns:a16="http://schemas.microsoft.com/office/drawing/2014/main" id="{989134E7-41E1-479A-A3B1-617E7CAC1B42}"/>
            </a:ext>
          </a:extLst>
        </xdr:cNvPr>
        <xdr:cNvSpPr/>
      </xdr:nvSpPr>
      <xdr:spPr>
        <a:xfrm>
          <a:off x="16388080" y="559638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33</xdr:row>
      <xdr:rowOff>115062</xdr:rowOff>
    </xdr:from>
    <xdr:to>
      <xdr:col>102</xdr:col>
      <xdr:colOff>114300</xdr:colOff>
      <xdr:row>33</xdr:row>
      <xdr:rowOff>119885</xdr:rowOff>
    </xdr:to>
    <xdr:cxnSp macro="">
      <xdr:nvCxnSpPr>
        <xdr:cNvPr id="602" name="直線コネクタ 601">
          <a:extLst>
            <a:ext uri="{FF2B5EF4-FFF2-40B4-BE49-F238E27FC236}">
              <a16:creationId xmlns:a16="http://schemas.microsoft.com/office/drawing/2014/main" id="{720D2F7B-80BF-46CF-95E9-1EEF074FD1A0}"/>
            </a:ext>
          </a:extLst>
        </xdr:cNvPr>
        <xdr:cNvCxnSpPr/>
      </xdr:nvCxnSpPr>
      <xdr:spPr>
        <a:xfrm>
          <a:off x="16431260" y="5647182"/>
          <a:ext cx="782320" cy="4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50233</xdr:rowOff>
    </xdr:from>
    <xdr:ext cx="534377" cy="259045"/>
    <xdr:sp macro="" textlink="">
      <xdr:nvSpPr>
        <xdr:cNvPr id="603" name="n_1aveValue【一般廃棄物処理施設】&#10;一人当たり有形固定資産（償却資産）額">
          <a:extLst>
            <a:ext uri="{FF2B5EF4-FFF2-40B4-BE49-F238E27FC236}">
              <a16:creationId xmlns:a16="http://schemas.microsoft.com/office/drawing/2014/main" id="{0F527D0C-F92C-4FAA-A058-6E82910CB1D8}"/>
            </a:ext>
          </a:extLst>
        </xdr:cNvPr>
        <xdr:cNvSpPr txBox="1"/>
      </xdr:nvSpPr>
      <xdr:spPr>
        <a:xfrm>
          <a:off x="18528811" y="6588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77284</xdr:rowOff>
    </xdr:from>
    <xdr:ext cx="534377" cy="259045"/>
    <xdr:sp macro="" textlink="">
      <xdr:nvSpPr>
        <xdr:cNvPr id="604" name="n_2aveValue【一般廃棄物処理施設】&#10;一人当たり有形固定資産（償却資産）額">
          <a:extLst>
            <a:ext uri="{FF2B5EF4-FFF2-40B4-BE49-F238E27FC236}">
              <a16:creationId xmlns:a16="http://schemas.microsoft.com/office/drawing/2014/main" id="{AFC502CD-A348-4597-B1BB-1A9CC89E3A50}"/>
            </a:ext>
          </a:extLst>
        </xdr:cNvPr>
        <xdr:cNvSpPr txBox="1"/>
      </xdr:nvSpPr>
      <xdr:spPr>
        <a:xfrm>
          <a:off x="17766811" y="6615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52976</xdr:rowOff>
    </xdr:from>
    <xdr:ext cx="534377" cy="259045"/>
    <xdr:sp macro="" textlink="">
      <xdr:nvSpPr>
        <xdr:cNvPr id="605" name="n_3aveValue【一般廃棄物処理施設】&#10;一人当たり有形固定資産（償却資産）額">
          <a:extLst>
            <a:ext uri="{FF2B5EF4-FFF2-40B4-BE49-F238E27FC236}">
              <a16:creationId xmlns:a16="http://schemas.microsoft.com/office/drawing/2014/main" id="{FBDFA54C-7D9D-4679-A68A-82717E5D298D}"/>
            </a:ext>
          </a:extLst>
        </xdr:cNvPr>
        <xdr:cNvSpPr txBox="1"/>
      </xdr:nvSpPr>
      <xdr:spPr>
        <a:xfrm>
          <a:off x="16969251" y="6590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68401</xdr:rowOff>
    </xdr:from>
    <xdr:ext cx="534377" cy="259045"/>
    <xdr:sp macro="" textlink="">
      <xdr:nvSpPr>
        <xdr:cNvPr id="606" name="n_4aveValue【一般廃棄物処理施設】&#10;一人当たり有形固定資産（償却資産）額">
          <a:extLst>
            <a:ext uri="{FF2B5EF4-FFF2-40B4-BE49-F238E27FC236}">
              <a16:creationId xmlns:a16="http://schemas.microsoft.com/office/drawing/2014/main" id="{7363A8E0-5BB5-4FFF-A96D-8309BDCF1EBE}"/>
            </a:ext>
          </a:extLst>
        </xdr:cNvPr>
        <xdr:cNvSpPr txBox="1"/>
      </xdr:nvSpPr>
      <xdr:spPr>
        <a:xfrm>
          <a:off x="16194551" y="6606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32</xdr:row>
      <xdr:rowOff>2187</xdr:rowOff>
    </xdr:from>
    <xdr:ext cx="599010" cy="259045"/>
    <xdr:sp macro="" textlink="">
      <xdr:nvSpPr>
        <xdr:cNvPr id="607" name="n_1mainValue【一般廃棄物処理施設】&#10;一人当たり有形固定資産（償却資産）額">
          <a:extLst>
            <a:ext uri="{FF2B5EF4-FFF2-40B4-BE49-F238E27FC236}">
              <a16:creationId xmlns:a16="http://schemas.microsoft.com/office/drawing/2014/main" id="{22BD892F-A6A0-45A8-81F7-16C0D6924BA4}"/>
            </a:ext>
          </a:extLst>
        </xdr:cNvPr>
        <xdr:cNvSpPr txBox="1"/>
      </xdr:nvSpPr>
      <xdr:spPr>
        <a:xfrm>
          <a:off x="18496495" y="53666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32</xdr:row>
      <xdr:rowOff>13519</xdr:rowOff>
    </xdr:from>
    <xdr:ext cx="599010" cy="259045"/>
    <xdr:sp macro="" textlink="">
      <xdr:nvSpPr>
        <xdr:cNvPr id="608" name="n_2mainValue【一般廃棄物処理施設】&#10;一人当たり有形固定資産（償却資産）額">
          <a:extLst>
            <a:ext uri="{FF2B5EF4-FFF2-40B4-BE49-F238E27FC236}">
              <a16:creationId xmlns:a16="http://schemas.microsoft.com/office/drawing/2014/main" id="{7D449B42-9040-493F-8BA4-70D0EA82046D}"/>
            </a:ext>
          </a:extLst>
        </xdr:cNvPr>
        <xdr:cNvSpPr txBox="1"/>
      </xdr:nvSpPr>
      <xdr:spPr>
        <a:xfrm>
          <a:off x="17734495" y="53779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32</xdr:row>
      <xdr:rowOff>15762</xdr:rowOff>
    </xdr:from>
    <xdr:ext cx="599010" cy="259045"/>
    <xdr:sp macro="" textlink="">
      <xdr:nvSpPr>
        <xdr:cNvPr id="609" name="n_3mainValue【一般廃棄物処理施設】&#10;一人当たり有形固定資産（償却資産）額">
          <a:extLst>
            <a:ext uri="{FF2B5EF4-FFF2-40B4-BE49-F238E27FC236}">
              <a16:creationId xmlns:a16="http://schemas.microsoft.com/office/drawing/2014/main" id="{03B15608-F61A-4AD8-8689-120E4C742EFD}"/>
            </a:ext>
          </a:extLst>
        </xdr:cNvPr>
        <xdr:cNvSpPr txBox="1"/>
      </xdr:nvSpPr>
      <xdr:spPr>
        <a:xfrm>
          <a:off x="16936935" y="53802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32</xdr:row>
      <xdr:rowOff>10939</xdr:rowOff>
    </xdr:from>
    <xdr:ext cx="599010" cy="259045"/>
    <xdr:sp macro="" textlink="">
      <xdr:nvSpPr>
        <xdr:cNvPr id="610" name="n_4mainValue【一般廃棄物処理施設】&#10;一人当たり有形固定資産（償却資産）額">
          <a:extLst>
            <a:ext uri="{FF2B5EF4-FFF2-40B4-BE49-F238E27FC236}">
              <a16:creationId xmlns:a16="http://schemas.microsoft.com/office/drawing/2014/main" id="{C07B4005-74C4-43BC-8930-892FFA8079C5}"/>
            </a:ext>
          </a:extLst>
        </xdr:cNvPr>
        <xdr:cNvSpPr txBox="1"/>
      </xdr:nvSpPr>
      <xdr:spPr>
        <a:xfrm>
          <a:off x="16162235" y="53754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1" name="正方形/長方形 610">
          <a:extLst>
            <a:ext uri="{FF2B5EF4-FFF2-40B4-BE49-F238E27FC236}">
              <a16:creationId xmlns:a16="http://schemas.microsoft.com/office/drawing/2014/main" id="{2A38F769-1B3F-435A-8601-871C27E437ED}"/>
            </a:ext>
          </a:extLst>
        </xdr:cNvPr>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2" name="正方形/長方形 611">
          <a:extLst>
            <a:ext uri="{FF2B5EF4-FFF2-40B4-BE49-F238E27FC236}">
              <a16:creationId xmlns:a16="http://schemas.microsoft.com/office/drawing/2014/main" id="{59978361-C6D9-45FB-81DE-07982A6EDD3A}"/>
            </a:ext>
          </a:extLst>
        </xdr:cNvPr>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3" name="正方形/長方形 612">
          <a:extLst>
            <a:ext uri="{FF2B5EF4-FFF2-40B4-BE49-F238E27FC236}">
              <a16:creationId xmlns:a16="http://schemas.microsoft.com/office/drawing/2014/main" id="{866AEA57-9E9C-4E89-9254-AACA8DD88E35}"/>
            </a:ext>
          </a:extLst>
        </xdr:cNvPr>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4" name="正方形/長方形 613">
          <a:extLst>
            <a:ext uri="{FF2B5EF4-FFF2-40B4-BE49-F238E27FC236}">
              <a16:creationId xmlns:a16="http://schemas.microsoft.com/office/drawing/2014/main" id="{9AE0BED5-21A6-4055-A8CF-8FBAF7B19605}"/>
            </a:ext>
          </a:extLst>
        </xdr:cNvPr>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5" name="正方形/長方形 614">
          <a:extLst>
            <a:ext uri="{FF2B5EF4-FFF2-40B4-BE49-F238E27FC236}">
              <a16:creationId xmlns:a16="http://schemas.microsoft.com/office/drawing/2014/main" id="{16EE78BC-1C8C-4FAD-8F59-85AD44E349F5}"/>
            </a:ext>
          </a:extLst>
        </xdr:cNvPr>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6" name="正方形/長方形 615">
          <a:extLst>
            <a:ext uri="{FF2B5EF4-FFF2-40B4-BE49-F238E27FC236}">
              <a16:creationId xmlns:a16="http://schemas.microsoft.com/office/drawing/2014/main" id="{D6EF3682-6AF5-402B-9955-C4A9CCC9D059}"/>
            </a:ext>
          </a:extLst>
        </xdr:cNvPr>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7" name="正方形/長方形 616">
          <a:extLst>
            <a:ext uri="{FF2B5EF4-FFF2-40B4-BE49-F238E27FC236}">
              <a16:creationId xmlns:a16="http://schemas.microsoft.com/office/drawing/2014/main" id="{C6766F9A-A998-4DEE-AC5A-96B4EB220A93}"/>
            </a:ext>
          </a:extLst>
        </xdr:cNvPr>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8" name="正方形/長方形 617">
          <a:extLst>
            <a:ext uri="{FF2B5EF4-FFF2-40B4-BE49-F238E27FC236}">
              <a16:creationId xmlns:a16="http://schemas.microsoft.com/office/drawing/2014/main" id="{D5BF196C-80D3-49C8-ACD3-D9963DACF697}"/>
            </a:ext>
          </a:extLst>
        </xdr:cNvPr>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9" name="テキスト ボックス 618">
          <a:extLst>
            <a:ext uri="{FF2B5EF4-FFF2-40B4-BE49-F238E27FC236}">
              <a16:creationId xmlns:a16="http://schemas.microsoft.com/office/drawing/2014/main" id="{F5539FCB-9132-4DA3-9C3E-F0BF81033682}"/>
            </a:ext>
          </a:extLst>
        </xdr:cNvPr>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20" name="直線コネクタ 619">
          <a:extLst>
            <a:ext uri="{FF2B5EF4-FFF2-40B4-BE49-F238E27FC236}">
              <a16:creationId xmlns:a16="http://schemas.microsoft.com/office/drawing/2014/main" id="{34904FF1-DB6F-442F-AE65-99B087B52BFA}"/>
            </a:ext>
          </a:extLst>
        </xdr:cNvPr>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21" name="テキスト ボックス 620">
          <a:extLst>
            <a:ext uri="{FF2B5EF4-FFF2-40B4-BE49-F238E27FC236}">
              <a16:creationId xmlns:a16="http://schemas.microsoft.com/office/drawing/2014/main" id="{B21222EF-B7FB-44E7-8BBB-12C9F56DABAA}"/>
            </a:ext>
          </a:extLst>
        </xdr:cNvPr>
        <xdr:cNvSpPr txBox="1"/>
      </xdr:nvSpPr>
      <xdr:spPr>
        <a:xfrm>
          <a:off x="1056150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22" name="直線コネクタ 621">
          <a:extLst>
            <a:ext uri="{FF2B5EF4-FFF2-40B4-BE49-F238E27FC236}">
              <a16:creationId xmlns:a16="http://schemas.microsoft.com/office/drawing/2014/main" id="{6B6CFEEC-450F-4DAE-AFC0-3767E55AB8C6}"/>
            </a:ext>
          </a:extLst>
        </xdr:cNvPr>
        <xdr:cNvCxnSpPr/>
      </xdr:nvCxnSpPr>
      <xdr:spPr>
        <a:xfrm>
          <a:off x="10960100" y="1085958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23" name="テキスト ボックス 622">
          <a:extLst>
            <a:ext uri="{FF2B5EF4-FFF2-40B4-BE49-F238E27FC236}">
              <a16:creationId xmlns:a16="http://schemas.microsoft.com/office/drawing/2014/main" id="{73EDB398-1342-4AD0-85B7-863010852A14}"/>
            </a:ext>
          </a:extLst>
        </xdr:cNvPr>
        <xdr:cNvSpPr txBox="1"/>
      </xdr:nvSpPr>
      <xdr:spPr>
        <a:xfrm>
          <a:off x="1056150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24" name="直線コネクタ 623">
          <a:extLst>
            <a:ext uri="{FF2B5EF4-FFF2-40B4-BE49-F238E27FC236}">
              <a16:creationId xmlns:a16="http://schemas.microsoft.com/office/drawing/2014/main" id="{1A04F594-C51B-494C-B390-4BC35595083B}"/>
            </a:ext>
          </a:extLst>
        </xdr:cNvPr>
        <xdr:cNvCxnSpPr/>
      </xdr:nvCxnSpPr>
      <xdr:spPr>
        <a:xfrm>
          <a:off x="10960100" y="1054063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25" name="テキスト ボックス 624">
          <a:extLst>
            <a:ext uri="{FF2B5EF4-FFF2-40B4-BE49-F238E27FC236}">
              <a16:creationId xmlns:a16="http://schemas.microsoft.com/office/drawing/2014/main" id="{320377A7-5AD2-4157-980C-10DDB315674D}"/>
            </a:ext>
          </a:extLst>
        </xdr:cNvPr>
        <xdr:cNvSpPr txBox="1"/>
      </xdr:nvSpPr>
      <xdr:spPr>
        <a:xfrm>
          <a:off x="1060276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26" name="直線コネクタ 625">
          <a:extLst>
            <a:ext uri="{FF2B5EF4-FFF2-40B4-BE49-F238E27FC236}">
              <a16:creationId xmlns:a16="http://schemas.microsoft.com/office/drawing/2014/main" id="{0788238B-518C-44BB-8F59-EE16FBBAFC67}"/>
            </a:ext>
          </a:extLst>
        </xdr:cNvPr>
        <xdr:cNvCxnSpPr/>
      </xdr:nvCxnSpPr>
      <xdr:spPr>
        <a:xfrm>
          <a:off x="10960100" y="1022168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7" name="テキスト ボックス 626">
          <a:extLst>
            <a:ext uri="{FF2B5EF4-FFF2-40B4-BE49-F238E27FC236}">
              <a16:creationId xmlns:a16="http://schemas.microsoft.com/office/drawing/2014/main" id="{7DBEC59B-997A-4BB0-9FEB-C0FCC04DF2DB}"/>
            </a:ext>
          </a:extLst>
        </xdr:cNvPr>
        <xdr:cNvSpPr txBox="1"/>
      </xdr:nvSpPr>
      <xdr:spPr>
        <a:xfrm>
          <a:off x="1060276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8" name="直線コネクタ 627">
          <a:extLst>
            <a:ext uri="{FF2B5EF4-FFF2-40B4-BE49-F238E27FC236}">
              <a16:creationId xmlns:a16="http://schemas.microsoft.com/office/drawing/2014/main" id="{C2215A9B-77F5-4C6E-B65C-1E6DE6446193}"/>
            </a:ext>
          </a:extLst>
        </xdr:cNvPr>
        <xdr:cNvCxnSpPr/>
      </xdr:nvCxnSpPr>
      <xdr:spPr>
        <a:xfrm>
          <a:off x="10960100" y="989892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29" name="テキスト ボックス 628">
          <a:extLst>
            <a:ext uri="{FF2B5EF4-FFF2-40B4-BE49-F238E27FC236}">
              <a16:creationId xmlns:a16="http://schemas.microsoft.com/office/drawing/2014/main" id="{9FBA9ADB-7957-4B2C-AF6F-506D7EFEC1CC}"/>
            </a:ext>
          </a:extLst>
        </xdr:cNvPr>
        <xdr:cNvSpPr txBox="1"/>
      </xdr:nvSpPr>
      <xdr:spPr>
        <a:xfrm>
          <a:off x="1060276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30" name="直線コネクタ 629">
          <a:extLst>
            <a:ext uri="{FF2B5EF4-FFF2-40B4-BE49-F238E27FC236}">
              <a16:creationId xmlns:a16="http://schemas.microsoft.com/office/drawing/2014/main" id="{BCD47FE2-E228-4397-A13F-E24192FE118D}"/>
            </a:ext>
          </a:extLst>
        </xdr:cNvPr>
        <xdr:cNvCxnSpPr/>
      </xdr:nvCxnSpPr>
      <xdr:spPr>
        <a:xfrm>
          <a:off x="10960100" y="957997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31" name="テキスト ボックス 630">
          <a:extLst>
            <a:ext uri="{FF2B5EF4-FFF2-40B4-BE49-F238E27FC236}">
              <a16:creationId xmlns:a16="http://schemas.microsoft.com/office/drawing/2014/main" id="{65E92E91-3BBC-461E-86FC-8B8C19614FBC}"/>
            </a:ext>
          </a:extLst>
        </xdr:cNvPr>
        <xdr:cNvSpPr txBox="1"/>
      </xdr:nvSpPr>
      <xdr:spPr>
        <a:xfrm>
          <a:off x="1060276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32" name="直線コネクタ 631">
          <a:extLst>
            <a:ext uri="{FF2B5EF4-FFF2-40B4-BE49-F238E27FC236}">
              <a16:creationId xmlns:a16="http://schemas.microsoft.com/office/drawing/2014/main" id="{39B5F0AB-8E5D-4F61-9E12-B3CED77C1A96}"/>
            </a:ext>
          </a:extLst>
        </xdr:cNvPr>
        <xdr:cNvCxnSpPr/>
      </xdr:nvCxnSpPr>
      <xdr:spPr>
        <a:xfrm>
          <a:off x="10960100" y="926102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33" name="テキスト ボックス 632">
          <a:extLst>
            <a:ext uri="{FF2B5EF4-FFF2-40B4-BE49-F238E27FC236}">
              <a16:creationId xmlns:a16="http://schemas.microsoft.com/office/drawing/2014/main" id="{CD843D6D-7586-4E9D-816E-79A315522173}"/>
            </a:ext>
          </a:extLst>
        </xdr:cNvPr>
        <xdr:cNvSpPr txBox="1"/>
      </xdr:nvSpPr>
      <xdr:spPr>
        <a:xfrm>
          <a:off x="10666881" y="912260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4" name="直線コネクタ 633">
          <a:extLst>
            <a:ext uri="{FF2B5EF4-FFF2-40B4-BE49-F238E27FC236}">
              <a16:creationId xmlns:a16="http://schemas.microsoft.com/office/drawing/2014/main" id="{A8991BDC-9ED0-43E4-A2BC-28BE1BB33005}"/>
            </a:ext>
          </a:extLst>
        </xdr:cNvPr>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35" name="【保健センター・保健所】&#10;有形固定資産減価償却率グラフ枠">
          <a:extLst>
            <a:ext uri="{FF2B5EF4-FFF2-40B4-BE49-F238E27FC236}">
              <a16:creationId xmlns:a16="http://schemas.microsoft.com/office/drawing/2014/main" id="{E9C8030D-54D9-4468-928B-50EF937032E4}"/>
            </a:ext>
          </a:extLst>
        </xdr:cNvPr>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47353</xdr:rowOff>
    </xdr:from>
    <xdr:to>
      <xdr:col>85</xdr:col>
      <xdr:colOff>126364</xdr:colOff>
      <xdr:row>64</xdr:row>
      <xdr:rowOff>6531</xdr:rowOff>
    </xdr:to>
    <xdr:cxnSp macro="">
      <xdr:nvCxnSpPr>
        <xdr:cNvPr id="636" name="直線コネクタ 635">
          <a:extLst>
            <a:ext uri="{FF2B5EF4-FFF2-40B4-BE49-F238E27FC236}">
              <a16:creationId xmlns:a16="http://schemas.microsoft.com/office/drawing/2014/main" id="{754EC092-1635-4CF2-937D-CDE16B4D9961}"/>
            </a:ext>
          </a:extLst>
        </xdr:cNvPr>
        <xdr:cNvCxnSpPr/>
      </xdr:nvCxnSpPr>
      <xdr:spPr>
        <a:xfrm flipV="1">
          <a:off x="14375764" y="9267553"/>
          <a:ext cx="0" cy="14679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10358</xdr:rowOff>
    </xdr:from>
    <xdr:ext cx="405111" cy="259045"/>
    <xdr:sp macro="" textlink="">
      <xdr:nvSpPr>
        <xdr:cNvPr id="637" name="【保健センター・保健所】&#10;有形固定資産減価償却率最小値テキスト">
          <a:extLst>
            <a:ext uri="{FF2B5EF4-FFF2-40B4-BE49-F238E27FC236}">
              <a16:creationId xmlns:a16="http://schemas.microsoft.com/office/drawing/2014/main" id="{C4083252-FD98-4C19-943A-5E9B5A1EB3CD}"/>
            </a:ext>
          </a:extLst>
        </xdr:cNvPr>
        <xdr:cNvSpPr txBox="1"/>
      </xdr:nvSpPr>
      <xdr:spPr>
        <a:xfrm>
          <a:off x="14414500" y="107393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6531</xdr:rowOff>
    </xdr:from>
    <xdr:to>
      <xdr:col>86</xdr:col>
      <xdr:colOff>25400</xdr:colOff>
      <xdr:row>64</xdr:row>
      <xdr:rowOff>6531</xdr:rowOff>
    </xdr:to>
    <xdr:cxnSp macro="">
      <xdr:nvCxnSpPr>
        <xdr:cNvPr id="638" name="直線コネクタ 637">
          <a:extLst>
            <a:ext uri="{FF2B5EF4-FFF2-40B4-BE49-F238E27FC236}">
              <a16:creationId xmlns:a16="http://schemas.microsoft.com/office/drawing/2014/main" id="{D0913EE0-0A76-44DA-840A-24656A82AEC9}"/>
            </a:ext>
          </a:extLst>
        </xdr:cNvPr>
        <xdr:cNvCxnSpPr/>
      </xdr:nvCxnSpPr>
      <xdr:spPr>
        <a:xfrm>
          <a:off x="14287500" y="1073549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165480</xdr:rowOff>
    </xdr:from>
    <xdr:ext cx="340478" cy="259045"/>
    <xdr:sp macro="" textlink="">
      <xdr:nvSpPr>
        <xdr:cNvPr id="639" name="【保健センター・保健所】&#10;有形固定資産減価償却率最大値テキスト">
          <a:extLst>
            <a:ext uri="{FF2B5EF4-FFF2-40B4-BE49-F238E27FC236}">
              <a16:creationId xmlns:a16="http://schemas.microsoft.com/office/drawing/2014/main" id="{4F457898-E23F-490A-ACA2-B281F7754E31}"/>
            </a:ext>
          </a:extLst>
        </xdr:cNvPr>
        <xdr:cNvSpPr txBox="1"/>
      </xdr:nvSpPr>
      <xdr:spPr>
        <a:xfrm>
          <a:off x="14414500" y="90504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47353</xdr:rowOff>
    </xdr:from>
    <xdr:to>
      <xdr:col>86</xdr:col>
      <xdr:colOff>25400</xdr:colOff>
      <xdr:row>55</xdr:row>
      <xdr:rowOff>47353</xdr:rowOff>
    </xdr:to>
    <xdr:cxnSp macro="">
      <xdr:nvCxnSpPr>
        <xdr:cNvPr id="640" name="直線コネクタ 639">
          <a:extLst>
            <a:ext uri="{FF2B5EF4-FFF2-40B4-BE49-F238E27FC236}">
              <a16:creationId xmlns:a16="http://schemas.microsoft.com/office/drawing/2014/main" id="{F2FCC761-C8A4-4670-A628-BF8B056F3D65}"/>
            </a:ext>
          </a:extLst>
        </xdr:cNvPr>
        <xdr:cNvCxnSpPr/>
      </xdr:nvCxnSpPr>
      <xdr:spPr>
        <a:xfrm>
          <a:off x="14287500" y="926755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61884</xdr:rowOff>
    </xdr:from>
    <xdr:ext cx="405111" cy="259045"/>
    <xdr:sp macro="" textlink="">
      <xdr:nvSpPr>
        <xdr:cNvPr id="641" name="【保健センター・保健所】&#10;有形固定資産減価償却率平均値テキスト">
          <a:extLst>
            <a:ext uri="{FF2B5EF4-FFF2-40B4-BE49-F238E27FC236}">
              <a16:creationId xmlns:a16="http://schemas.microsoft.com/office/drawing/2014/main" id="{66A19FE5-8A7C-421E-A87E-1A764495B2DC}"/>
            </a:ext>
          </a:extLst>
        </xdr:cNvPr>
        <xdr:cNvSpPr txBox="1"/>
      </xdr:nvSpPr>
      <xdr:spPr>
        <a:xfrm>
          <a:off x="14414500" y="995264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39007</xdr:rowOff>
    </xdr:from>
    <xdr:to>
      <xdr:col>85</xdr:col>
      <xdr:colOff>177800</xdr:colOff>
      <xdr:row>60</xdr:row>
      <xdr:rowOff>140607</xdr:rowOff>
    </xdr:to>
    <xdr:sp macro="" textlink="">
      <xdr:nvSpPr>
        <xdr:cNvPr id="642" name="フローチャート: 判断 641">
          <a:extLst>
            <a:ext uri="{FF2B5EF4-FFF2-40B4-BE49-F238E27FC236}">
              <a16:creationId xmlns:a16="http://schemas.microsoft.com/office/drawing/2014/main" id="{D1AF78BF-38EB-4A5B-A22C-E022B8E5EB98}"/>
            </a:ext>
          </a:extLst>
        </xdr:cNvPr>
        <xdr:cNvSpPr/>
      </xdr:nvSpPr>
      <xdr:spPr>
        <a:xfrm>
          <a:off x="14325600" y="10097407"/>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30843</xdr:rowOff>
    </xdr:from>
    <xdr:to>
      <xdr:col>81</xdr:col>
      <xdr:colOff>101600</xdr:colOff>
      <xdr:row>60</xdr:row>
      <xdr:rowOff>132443</xdr:rowOff>
    </xdr:to>
    <xdr:sp macro="" textlink="">
      <xdr:nvSpPr>
        <xdr:cNvPr id="643" name="フローチャート: 判断 642">
          <a:extLst>
            <a:ext uri="{FF2B5EF4-FFF2-40B4-BE49-F238E27FC236}">
              <a16:creationId xmlns:a16="http://schemas.microsoft.com/office/drawing/2014/main" id="{7479A1E6-43B8-49C5-A2C4-5BD34CDF642B}"/>
            </a:ext>
          </a:extLst>
        </xdr:cNvPr>
        <xdr:cNvSpPr/>
      </xdr:nvSpPr>
      <xdr:spPr>
        <a:xfrm>
          <a:off x="13578840" y="1008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164737</xdr:rowOff>
    </xdr:from>
    <xdr:to>
      <xdr:col>76</xdr:col>
      <xdr:colOff>165100</xdr:colOff>
      <xdr:row>60</xdr:row>
      <xdr:rowOff>94887</xdr:rowOff>
    </xdr:to>
    <xdr:sp macro="" textlink="">
      <xdr:nvSpPr>
        <xdr:cNvPr id="644" name="フローチャート: 判断 643">
          <a:extLst>
            <a:ext uri="{FF2B5EF4-FFF2-40B4-BE49-F238E27FC236}">
              <a16:creationId xmlns:a16="http://schemas.microsoft.com/office/drawing/2014/main" id="{7E47A9E2-7F34-4158-AEFC-2C6141E0E79D}"/>
            </a:ext>
          </a:extLst>
        </xdr:cNvPr>
        <xdr:cNvSpPr/>
      </xdr:nvSpPr>
      <xdr:spPr>
        <a:xfrm>
          <a:off x="12804140" y="1005549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127181</xdr:rowOff>
    </xdr:from>
    <xdr:to>
      <xdr:col>72</xdr:col>
      <xdr:colOff>38100</xdr:colOff>
      <xdr:row>60</xdr:row>
      <xdr:rowOff>57331</xdr:rowOff>
    </xdr:to>
    <xdr:sp macro="" textlink="">
      <xdr:nvSpPr>
        <xdr:cNvPr id="645" name="フローチャート: 判断 644">
          <a:extLst>
            <a:ext uri="{FF2B5EF4-FFF2-40B4-BE49-F238E27FC236}">
              <a16:creationId xmlns:a16="http://schemas.microsoft.com/office/drawing/2014/main" id="{43A4BBF2-F7A5-4005-AA4A-A903E38D608A}"/>
            </a:ext>
          </a:extLst>
        </xdr:cNvPr>
        <xdr:cNvSpPr/>
      </xdr:nvSpPr>
      <xdr:spPr>
        <a:xfrm>
          <a:off x="12029440" y="1001794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132080</xdr:rowOff>
    </xdr:from>
    <xdr:to>
      <xdr:col>67</xdr:col>
      <xdr:colOff>101600</xdr:colOff>
      <xdr:row>60</xdr:row>
      <xdr:rowOff>62230</xdr:rowOff>
    </xdr:to>
    <xdr:sp macro="" textlink="">
      <xdr:nvSpPr>
        <xdr:cNvPr id="646" name="フローチャート: 判断 645">
          <a:extLst>
            <a:ext uri="{FF2B5EF4-FFF2-40B4-BE49-F238E27FC236}">
              <a16:creationId xmlns:a16="http://schemas.microsoft.com/office/drawing/2014/main" id="{E63D5FA1-A8A3-4131-A769-428AA766D868}"/>
            </a:ext>
          </a:extLst>
        </xdr:cNvPr>
        <xdr:cNvSpPr/>
      </xdr:nvSpPr>
      <xdr:spPr>
        <a:xfrm>
          <a:off x="11231880" y="100228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7" name="テキスト ボックス 646">
          <a:extLst>
            <a:ext uri="{FF2B5EF4-FFF2-40B4-BE49-F238E27FC236}">
              <a16:creationId xmlns:a16="http://schemas.microsoft.com/office/drawing/2014/main" id="{37F4F3AC-BA11-41AF-B81D-611D39850C17}"/>
            </a:ext>
          </a:extLst>
        </xdr:cNvPr>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8" name="テキスト ボックス 647">
          <a:extLst>
            <a:ext uri="{FF2B5EF4-FFF2-40B4-BE49-F238E27FC236}">
              <a16:creationId xmlns:a16="http://schemas.microsoft.com/office/drawing/2014/main" id="{DE3C9E82-6BDA-46C2-877B-9BE4A777D206}"/>
            </a:ext>
          </a:extLst>
        </xdr:cNvPr>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9" name="テキスト ボックス 648">
          <a:extLst>
            <a:ext uri="{FF2B5EF4-FFF2-40B4-BE49-F238E27FC236}">
              <a16:creationId xmlns:a16="http://schemas.microsoft.com/office/drawing/2014/main" id="{33936A6B-265A-4170-8183-4B6679929C97}"/>
            </a:ext>
          </a:extLst>
        </xdr:cNvPr>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50" name="テキスト ボックス 649">
          <a:extLst>
            <a:ext uri="{FF2B5EF4-FFF2-40B4-BE49-F238E27FC236}">
              <a16:creationId xmlns:a16="http://schemas.microsoft.com/office/drawing/2014/main" id="{845F7149-57B6-49B6-ABF4-935070344488}"/>
            </a:ext>
          </a:extLst>
        </xdr:cNvPr>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51" name="テキスト ボックス 650">
          <a:extLst>
            <a:ext uri="{FF2B5EF4-FFF2-40B4-BE49-F238E27FC236}">
              <a16:creationId xmlns:a16="http://schemas.microsoft.com/office/drawing/2014/main" id="{1F2FE8E4-C283-4874-858F-B092AC62BE19}"/>
            </a:ext>
          </a:extLst>
        </xdr:cNvPr>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156573</xdr:rowOff>
    </xdr:from>
    <xdr:to>
      <xdr:col>85</xdr:col>
      <xdr:colOff>177800</xdr:colOff>
      <xdr:row>61</xdr:row>
      <xdr:rowOff>86723</xdr:rowOff>
    </xdr:to>
    <xdr:sp macro="" textlink="">
      <xdr:nvSpPr>
        <xdr:cNvPr id="652" name="楕円 651">
          <a:extLst>
            <a:ext uri="{FF2B5EF4-FFF2-40B4-BE49-F238E27FC236}">
              <a16:creationId xmlns:a16="http://schemas.microsoft.com/office/drawing/2014/main" id="{F8088E14-CC3B-48F4-B15B-F25B2D2961E8}"/>
            </a:ext>
          </a:extLst>
        </xdr:cNvPr>
        <xdr:cNvSpPr/>
      </xdr:nvSpPr>
      <xdr:spPr>
        <a:xfrm>
          <a:off x="14325600" y="10214973"/>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135000</xdr:rowOff>
    </xdr:from>
    <xdr:ext cx="405111" cy="259045"/>
    <xdr:sp macro="" textlink="">
      <xdr:nvSpPr>
        <xdr:cNvPr id="653" name="【保健センター・保健所】&#10;有形固定資産減価償却率該当値テキスト">
          <a:extLst>
            <a:ext uri="{FF2B5EF4-FFF2-40B4-BE49-F238E27FC236}">
              <a16:creationId xmlns:a16="http://schemas.microsoft.com/office/drawing/2014/main" id="{F45047FB-E48F-47EE-A777-F60A55F8C45E}"/>
            </a:ext>
          </a:extLst>
        </xdr:cNvPr>
        <xdr:cNvSpPr txBox="1"/>
      </xdr:nvSpPr>
      <xdr:spPr>
        <a:xfrm>
          <a:off x="14414500" y="101934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132080</xdr:rowOff>
    </xdr:from>
    <xdr:to>
      <xdr:col>81</xdr:col>
      <xdr:colOff>101600</xdr:colOff>
      <xdr:row>61</xdr:row>
      <xdr:rowOff>62230</xdr:rowOff>
    </xdr:to>
    <xdr:sp macro="" textlink="">
      <xdr:nvSpPr>
        <xdr:cNvPr id="654" name="楕円 653">
          <a:extLst>
            <a:ext uri="{FF2B5EF4-FFF2-40B4-BE49-F238E27FC236}">
              <a16:creationId xmlns:a16="http://schemas.microsoft.com/office/drawing/2014/main" id="{570265DA-6067-4D0D-9A1B-7C3F4750CC36}"/>
            </a:ext>
          </a:extLst>
        </xdr:cNvPr>
        <xdr:cNvSpPr/>
      </xdr:nvSpPr>
      <xdr:spPr>
        <a:xfrm>
          <a:off x="13578840" y="101904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11430</xdr:rowOff>
    </xdr:from>
    <xdr:to>
      <xdr:col>85</xdr:col>
      <xdr:colOff>127000</xdr:colOff>
      <xdr:row>61</xdr:row>
      <xdr:rowOff>35923</xdr:rowOff>
    </xdr:to>
    <xdr:cxnSp macro="">
      <xdr:nvCxnSpPr>
        <xdr:cNvPr id="655" name="直線コネクタ 654">
          <a:extLst>
            <a:ext uri="{FF2B5EF4-FFF2-40B4-BE49-F238E27FC236}">
              <a16:creationId xmlns:a16="http://schemas.microsoft.com/office/drawing/2014/main" id="{890CEFF5-73A2-46AF-AB95-B108EDC08FC3}"/>
            </a:ext>
          </a:extLst>
        </xdr:cNvPr>
        <xdr:cNvCxnSpPr/>
      </xdr:nvCxnSpPr>
      <xdr:spPr>
        <a:xfrm>
          <a:off x="13629640" y="10237470"/>
          <a:ext cx="74676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107587</xdr:rowOff>
    </xdr:from>
    <xdr:to>
      <xdr:col>76</xdr:col>
      <xdr:colOff>165100</xdr:colOff>
      <xdr:row>61</xdr:row>
      <xdr:rowOff>37737</xdr:rowOff>
    </xdr:to>
    <xdr:sp macro="" textlink="">
      <xdr:nvSpPr>
        <xdr:cNvPr id="656" name="楕円 655">
          <a:extLst>
            <a:ext uri="{FF2B5EF4-FFF2-40B4-BE49-F238E27FC236}">
              <a16:creationId xmlns:a16="http://schemas.microsoft.com/office/drawing/2014/main" id="{28EE47FF-A0F9-4543-BA05-C5C957B77CA0}"/>
            </a:ext>
          </a:extLst>
        </xdr:cNvPr>
        <xdr:cNvSpPr/>
      </xdr:nvSpPr>
      <xdr:spPr>
        <a:xfrm>
          <a:off x="12804140" y="1016598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158387</xdr:rowOff>
    </xdr:from>
    <xdr:to>
      <xdr:col>81</xdr:col>
      <xdr:colOff>50800</xdr:colOff>
      <xdr:row>61</xdr:row>
      <xdr:rowOff>11430</xdr:rowOff>
    </xdr:to>
    <xdr:cxnSp macro="">
      <xdr:nvCxnSpPr>
        <xdr:cNvPr id="657" name="直線コネクタ 656">
          <a:extLst>
            <a:ext uri="{FF2B5EF4-FFF2-40B4-BE49-F238E27FC236}">
              <a16:creationId xmlns:a16="http://schemas.microsoft.com/office/drawing/2014/main" id="{5AC87079-33A3-46D3-AE62-971100D2B147}"/>
            </a:ext>
          </a:extLst>
        </xdr:cNvPr>
        <xdr:cNvCxnSpPr/>
      </xdr:nvCxnSpPr>
      <xdr:spPr>
        <a:xfrm>
          <a:off x="12854940" y="10216787"/>
          <a:ext cx="7747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92891</xdr:rowOff>
    </xdr:from>
    <xdr:to>
      <xdr:col>72</xdr:col>
      <xdr:colOff>38100</xdr:colOff>
      <xdr:row>61</xdr:row>
      <xdr:rowOff>23041</xdr:rowOff>
    </xdr:to>
    <xdr:sp macro="" textlink="">
      <xdr:nvSpPr>
        <xdr:cNvPr id="658" name="楕円 657">
          <a:extLst>
            <a:ext uri="{FF2B5EF4-FFF2-40B4-BE49-F238E27FC236}">
              <a16:creationId xmlns:a16="http://schemas.microsoft.com/office/drawing/2014/main" id="{79F2F07F-015F-499E-952A-5493E86971C9}"/>
            </a:ext>
          </a:extLst>
        </xdr:cNvPr>
        <xdr:cNvSpPr/>
      </xdr:nvSpPr>
      <xdr:spPr>
        <a:xfrm>
          <a:off x="12029440" y="1015129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143691</xdr:rowOff>
    </xdr:from>
    <xdr:to>
      <xdr:col>76</xdr:col>
      <xdr:colOff>114300</xdr:colOff>
      <xdr:row>60</xdr:row>
      <xdr:rowOff>158387</xdr:rowOff>
    </xdr:to>
    <xdr:cxnSp macro="">
      <xdr:nvCxnSpPr>
        <xdr:cNvPr id="659" name="直線コネクタ 658">
          <a:extLst>
            <a:ext uri="{FF2B5EF4-FFF2-40B4-BE49-F238E27FC236}">
              <a16:creationId xmlns:a16="http://schemas.microsoft.com/office/drawing/2014/main" id="{238C77B2-4A28-4D9B-81DE-CE3525F84797}"/>
            </a:ext>
          </a:extLst>
        </xdr:cNvPr>
        <xdr:cNvCxnSpPr/>
      </xdr:nvCxnSpPr>
      <xdr:spPr>
        <a:xfrm>
          <a:off x="12072620" y="10202091"/>
          <a:ext cx="78232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70031</xdr:rowOff>
    </xdr:from>
    <xdr:to>
      <xdr:col>67</xdr:col>
      <xdr:colOff>101600</xdr:colOff>
      <xdr:row>61</xdr:row>
      <xdr:rowOff>181</xdr:rowOff>
    </xdr:to>
    <xdr:sp macro="" textlink="">
      <xdr:nvSpPr>
        <xdr:cNvPr id="660" name="楕円 659">
          <a:extLst>
            <a:ext uri="{FF2B5EF4-FFF2-40B4-BE49-F238E27FC236}">
              <a16:creationId xmlns:a16="http://schemas.microsoft.com/office/drawing/2014/main" id="{1DB173C4-8B1C-4927-A70D-0A7CE25BB965}"/>
            </a:ext>
          </a:extLst>
        </xdr:cNvPr>
        <xdr:cNvSpPr/>
      </xdr:nvSpPr>
      <xdr:spPr>
        <a:xfrm>
          <a:off x="11231880" y="1012843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120831</xdr:rowOff>
    </xdr:from>
    <xdr:to>
      <xdr:col>71</xdr:col>
      <xdr:colOff>177800</xdr:colOff>
      <xdr:row>60</xdr:row>
      <xdr:rowOff>143691</xdr:rowOff>
    </xdr:to>
    <xdr:cxnSp macro="">
      <xdr:nvCxnSpPr>
        <xdr:cNvPr id="661" name="直線コネクタ 660">
          <a:extLst>
            <a:ext uri="{FF2B5EF4-FFF2-40B4-BE49-F238E27FC236}">
              <a16:creationId xmlns:a16="http://schemas.microsoft.com/office/drawing/2014/main" id="{29E0ED6B-2492-450E-B7A8-F7B5BD0A93CC}"/>
            </a:ext>
          </a:extLst>
        </xdr:cNvPr>
        <xdr:cNvCxnSpPr/>
      </xdr:nvCxnSpPr>
      <xdr:spPr>
        <a:xfrm>
          <a:off x="11282680" y="10179231"/>
          <a:ext cx="78994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148970</xdr:rowOff>
    </xdr:from>
    <xdr:ext cx="405111" cy="259045"/>
    <xdr:sp macro="" textlink="">
      <xdr:nvSpPr>
        <xdr:cNvPr id="662" name="n_1aveValue【保健センター・保健所】&#10;有形固定資産減価償却率">
          <a:extLst>
            <a:ext uri="{FF2B5EF4-FFF2-40B4-BE49-F238E27FC236}">
              <a16:creationId xmlns:a16="http://schemas.microsoft.com/office/drawing/2014/main" id="{A4F7668D-4AFB-4276-8E05-423C707B739A}"/>
            </a:ext>
          </a:extLst>
        </xdr:cNvPr>
        <xdr:cNvSpPr txBox="1"/>
      </xdr:nvSpPr>
      <xdr:spPr>
        <a:xfrm>
          <a:off x="13437244" y="98720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111414</xdr:rowOff>
    </xdr:from>
    <xdr:ext cx="405111" cy="259045"/>
    <xdr:sp macro="" textlink="">
      <xdr:nvSpPr>
        <xdr:cNvPr id="663" name="n_2aveValue【保健センター・保健所】&#10;有形固定資産減価償却率">
          <a:extLst>
            <a:ext uri="{FF2B5EF4-FFF2-40B4-BE49-F238E27FC236}">
              <a16:creationId xmlns:a16="http://schemas.microsoft.com/office/drawing/2014/main" id="{31C536E2-440F-45A1-A906-83BDEDF07FD6}"/>
            </a:ext>
          </a:extLst>
        </xdr:cNvPr>
        <xdr:cNvSpPr txBox="1"/>
      </xdr:nvSpPr>
      <xdr:spPr>
        <a:xfrm>
          <a:off x="12675244" y="98345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73858</xdr:rowOff>
    </xdr:from>
    <xdr:ext cx="405111" cy="259045"/>
    <xdr:sp macro="" textlink="">
      <xdr:nvSpPr>
        <xdr:cNvPr id="664" name="n_3aveValue【保健センター・保健所】&#10;有形固定資産減価償却率">
          <a:extLst>
            <a:ext uri="{FF2B5EF4-FFF2-40B4-BE49-F238E27FC236}">
              <a16:creationId xmlns:a16="http://schemas.microsoft.com/office/drawing/2014/main" id="{E8AA42B4-794F-42EA-963C-EBC06566FA1D}"/>
            </a:ext>
          </a:extLst>
        </xdr:cNvPr>
        <xdr:cNvSpPr txBox="1"/>
      </xdr:nvSpPr>
      <xdr:spPr>
        <a:xfrm>
          <a:off x="11900544" y="97969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78757</xdr:rowOff>
    </xdr:from>
    <xdr:ext cx="405111" cy="259045"/>
    <xdr:sp macro="" textlink="">
      <xdr:nvSpPr>
        <xdr:cNvPr id="665" name="n_4aveValue【保健センター・保健所】&#10;有形固定資産減価償却率">
          <a:extLst>
            <a:ext uri="{FF2B5EF4-FFF2-40B4-BE49-F238E27FC236}">
              <a16:creationId xmlns:a16="http://schemas.microsoft.com/office/drawing/2014/main" id="{6E3FD69E-1D38-4DC8-AC4C-B9887130CCA6}"/>
            </a:ext>
          </a:extLst>
        </xdr:cNvPr>
        <xdr:cNvSpPr txBox="1"/>
      </xdr:nvSpPr>
      <xdr:spPr>
        <a:xfrm>
          <a:off x="11102984" y="9801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53357</xdr:rowOff>
    </xdr:from>
    <xdr:ext cx="405111" cy="259045"/>
    <xdr:sp macro="" textlink="">
      <xdr:nvSpPr>
        <xdr:cNvPr id="666" name="n_1mainValue【保健センター・保健所】&#10;有形固定資産減価償却率">
          <a:extLst>
            <a:ext uri="{FF2B5EF4-FFF2-40B4-BE49-F238E27FC236}">
              <a16:creationId xmlns:a16="http://schemas.microsoft.com/office/drawing/2014/main" id="{B10BFA9E-0A78-42F4-A239-AC48F9F5500A}"/>
            </a:ext>
          </a:extLst>
        </xdr:cNvPr>
        <xdr:cNvSpPr txBox="1"/>
      </xdr:nvSpPr>
      <xdr:spPr>
        <a:xfrm>
          <a:off x="13437244" y="10279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28864</xdr:rowOff>
    </xdr:from>
    <xdr:ext cx="405111" cy="259045"/>
    <xdr:sp macro="" textlink="">
      <xdr:nvSpPr>
        <xdr:cNvPr id="667" name="n_2mainValue【保健センター・保健所】&#10;有形固定資産減価償却率">
          <a:extLst>
            <a:ext uri="{FF2B5EF4-FFF2-40B4-BE49-F238E27FC236}">
              <a16:creationId xmlns:a16="http://schemas.microsoft.com/office/drawing/2014/main" id="{B0CE8257-6A94-48D6-B284-5C07721E3A34}"/>
            </a:ext>
          </a:extLst>
        </xdr:cNvPr>
        <xdr:cNvSpPr txBox="1"/>
      </xdr:nvSpPr>
      <xdr:spPr>
        <a:xfrm>
          <a:off x="12675244" y="102549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14168</xdr:rowOff>
    </xdr:from>
    <xdr:ext cx="405111" cy="259045"/>
    <xdr:sp macro="" textlink="">
      <xdr:nvSpPr>
        <xdr:cNvPr id="668" name="n_3mainValue【保健センター・保健所】&#10;有形固定資産減価償却率">
          <a:extLst>
            <a:ext uri="{FF2B5EF4-FFF2-40B4-BE49-F238E27FC236}">
              <a16:creationId xmlns:a16="http://schemas.microsoft.com/office/drawing/2014/main" id="{D5F559B4-4B91-4C82-8B73-1E8804EE8132}"/>
            </a:ext>
          </a:extLst>
        </xdr:cNvPr>
        <xdr:cNvSpPr txBox="1"/>
      </xdr:nvSpPr>
      <xdr:spPr>
        <a:xfrm>
          <a:off x="11900544" y="102402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162758</xdr:rowOff>
    </xdr:from>
    <xdr:ext cx="405111" cy="259045"/>
    <xdr:sp macro="" textlink="">
      <xdr:nvSpPr>
        <xdr:cNvPr id="669" name="n_4mainValue【保健センター・保健所】&#10;有形固定資産減価償却率">
          <a:extLst>
            <a:ext uri="{FF2B5EF4-FFF2-40B4-BE49-F238E27FC236}">
              <a16:creationId xmlns:a16="http://schemas.microsoft.com/office/drawing/2014/main" id="{1466BB91-51A5-434D-8D58-3BF09CE93250}"/>
            </a:ext>
          </a:extLst>
        </xdr:cNvPr>
        <xdr:cNvSpPr txBox="1"/>
      </xdr:nvSpPr>
      <xdr:spPr>
        <a:xfrm>
          <a:off x="11102984" y="102211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70" name="正方形/長方形 669">
          <a:extLst>
            <a:ext uri="{FF2B5EF4-FFF2-40B4-BE49-F238E27FC236}">
              <a16:creationId xmlns:a16="http://schemas.microsoft.com/office/drawing/2014/main" id="{978CF2C6-33C6-4F4C-A1AB-96B7EE0948AB}"/>
            </a:ext>
          </a:extLst>
        </xdr:cNvPr>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71" name="正方形/長方形 670">
          <a:extLst>
            <a:ext uri="{FF2B5EF4-FFF2-40B4-BE49-F238E27FC236}">
              <a16:creationId xmlns:a16="http://schemas.microsoft.com/office/drawing/2014/main" id="{322695C2-3E78-492A-A1DF-F747CD9CEAE2}"/>
            </a:ext>
          </a:extLst>
        </xdr:cNvPr>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2" name="正方形/長方形 671">
          <a:extLst>
            <a:ext uri="{FF2B5EF4-FFF2-40B4-BE49-F238E27FC236}">
              <a16:creationId xmlns:a16="http://schemas.microsoft.com/office/drawing/2014/main" id="{D99522D5-73C5-4793-9156-DD816EFAE14C}"/>
            </a:ext>
          </a:extLst>
        </xdr:cNvPr>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3" name="正方形/長方形 672">
          <a:extLst>
            <a:ext uri="{FF2B5EF4-FFF2-40B4-BE49-F238E27FC236}">
              <a16:creationId xmlns:a16="http://schemas.microsoft.com/office/drawing/2014/main" id="{673318CA-DAB7-4A8D-BEDD-4EF1CCAFEA96}"/>
            </a:ext>
          </a:extLst>
        </xdr:cNvPr>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4" name="正方形/長方形 673">
          <a:extLst>
            <a:ext uri="{FF2B5EF4-FFF2-40B4-BE49-F238E27FC236}">
              <a16:creationId xmlns:a16="http://schemas.microsoft.com/office/drawing/2014/main" id="{4ADAEBF1-B64E-4685-B8FF-531002CA53F0}"/>
            </a:ext>
          </a:extLst>
        </xdr:cNvPr>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5" name="正方形/長方形 674">
          <a:extLst>
            <a:ext uri="{FF2B5EF4-FFF2-40B4-BE49-F238E27FC236}">
              <a16:creationId xmlns:a16="http://schemas.microsoft.com/office/drawing/2014/main" id="{F9D451D4-143D-4F0C-9D40-1005D8F0CEF1}"/>
            </a:ext>
          </a:extLst>
        </xdr:cNvPr>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6" name="正方形/長方形 675">
          <a:extLst>
            <a:ext uri="{FF2B5EF4-FFF2-40B4-BE49-F238E27FC236}">
              <a16:creationId xmlns:a16="http://schemas.microsoft.com/office/drawing/2014/main" id="{D7CC11AA-83F8-4435-8E8C-C8D083EBF271}"/>
            </a:ext>
          </a:extLst>
        </xdr:cNvPr>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7" name="正方形/長方形 676">
          <a:extLst>
            <a:ext uri="{FF2B5EF4-FFF2-40B4-BE49-F238E27FC236}">
              <a16:creationId xmlns:a16="http://schemas.microsoft.com/office/drawing/2014/main" id="{BA842CC2-1ADE-46AA-8D81-E3843B5D160C}"/>
            </a:ext>
          </a:extLst>
        </xdr:cNvPr>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8" name="テキスト ボックス 677">
          <a:extLst>
            <a:ext uri="{FF2B5EF4-FFF2-40B4-BE49-F238E27FC236}">
              <a16:creationId xmlns:a16="http://schemas.microsoft.com/office/drawing/2014/main" id="{8B935A4F-9F0C-4D0D-ADD2-E7090E81145C}"/>
            </a:ext>
          </a:extLst>
        </xdr:cNvPr>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9" name="直線コネクタ 678">
          <a:extLst>
            <a:ext uri="{FF2B5EF4-FFF2-40B4-BE49-F238E27FC236}">
              <a16:creationId xmlns:a16="http://schemas.microsoft.com/office/drawing/2014/main" id="{22CB2021-7AC4-4266-92AB-DF087BE5196A}"/>
            </a:ext>
          </a:extLst>
        </xdr:cNvPr>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80" name="直線コネクタ 679">
          <a:extLst>
            <a:ext uri="{FF2B5EF4-FFF2-40B4-BE49-F238E27FC236}">
              <a16:creationId xmlns:a16="http://schemas.microsoft.com/office/drawing/2014/main" id="{EF8F79B5-FC34-46F8-A096-52EF6E952998}"/>
            </a:ext>
          </a:extLst>
        </xdr:cNvPr>
        <xdr:cNvCxnSpPr/>
      </xdr:nvCxnSpPr>
      <xdr:spPr>
        <a:xfrm>
          <a:off x="16093440" y="10728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81" name="テキスト ボックス 680">
          <a:extLst>
            <a:ext uri="{FF2B5EF4-FFF2-40B4-BE49-F238E27FC236}">
              <a16:creationId xmlns:a16="http://schemas.microsoft.com/office/drawing/2014/main" id="{A405282E-3501-4D2A-B0B4-53391A454700}"/>
            </a:ext>
          </a:extLst>
        </xdr:cNvPr>
        <xdr:cNvSpPr txBox="1"/>
      </xdr:nvSpPr>
      <xdr:spPr>
        <a:xfrm>
          <a:off x="15694841" y="10590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82" name="直線コネクタ 681">
          <a:extLst>
            <a:ext uri="{FF2B5EF4-FFF2-40B4-BE49-F238E27FC236}">
              <a16:creationId xmlns:a16="http://schemas.microsoft.com/office/drawing/2014/main" id="{A5ABC87D-20D1-4D49-80A3-BBF551A64A6F}"/>
            </a:ext>
          </a:extLst>
        </xdr:cNvPr>
        <xdr:cNvCxnSpPr/>
      </xdr:nvCxnSpPr>
      <xdr:spPr>
        <a:xfrm>
          <a:off x="16093440" y="102831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83" name="テキスト ボックス 682">
          <a:extLst>
            <a:ext uri="{FF2B5EF4-FFF2-40B4-BE49-F238E27FC236}">
              <a16:creationId xmlns:a16="http://schemas.microsoft.com/office/drawing/2014/main" id="{34389A31-AD33-4E66-A47D-728583FFF420}"/>
            </a:ext>
          </a:extLst>
        </xdr:cNvPr>
        <xdr:cNvSpPr txBox="1"/>
      </xdr:nvSpPr>
      <xdr:spPr>
        <a:xfrm>
          <a:off x="1569484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84" name="直線コネクタ 683">
          <a:extLst>
            <a:ext uri="{FF2B5EF4-FFF2-40B4-BE49-F238E27FC236}">
              <a16:creationId xmlns:a16="http://schemas.microsoft.com/office/drawing/2014/main" id="{16322400-38D0-4B44-8764-09E03A20C84C}"/>
            </a:ext>
          </a:extLst>
        </xdr:cNvPr>
        <xdr:cNvCxnSpPr/>
      </xdr:nvCxnSpPr>
      <xdr:spPr>
        <a:xfrm>
          <a:off x="16093440" y="98374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85" name="テキスト ボックス 684">
          <a:extLst>
            <a:ext uri="{FF2B5EF4-FFF2-40B4-BE49-F238E27FC236}">
              <a16:creationId xmlns:a16="http://schemas.microsoft.com/office/drawing/2014/main" id="{68100F14-A6AD-443F-8D4D-9A8D93C97C73}"/>
            </a:ext>
          </a:extLst>
        </xdr:cNvPr>
        <xdr:cNvSpPr txBox="1"/>
      </xdr:nvSpPr>
      <xdr:spPr>
        <a:xfrm>
          <a:off x="15694841" y="96990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86" name="直線コネクタ 685">
          <a:extLst>
            <a:ext uri="{FF2B5EF4-FFF2-40B4-BE49-F238E27FC236}">
              <a16:creationId xmlns:a16="http://schemas.microsoft.com/office/drawing/2014/main" id="{E7A9910B-EFB3-4552-8299-6E7A0E84EE22}"/>
            </a:ext>
          </a:extLst>
        </xdr:cNvPr>
        <xdr:cNvCxnSpPr/>
      </xdr:nvCxnSpPr>
      <xdr:spPr>
        <a:xfrm>
          <a:off x="16093440" y="93878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87" name="テキスト ボックス 686">
          <a:extLst>
            <a:ext uri="{FF2B5EF4-FFF2-40B4-BE49-F238E27FC236}">
              <a16:creationId xmlns:a16="http://schemas.microsoft.com/office/drawing/2014/main" id="{7F4CC30F-A6B7-4BD3-B006-770A00E0999B}"/>
            </a:ext>
          </a:extLst>
        </xdr:cNvPr>
        <xdr:cNvSpPr txBox="1"/>
      </xdr:nvSpPr>
      <xdr:spPr>
        <a:xfrm>
          <a:off x="15694841" y="92494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8" name="直線コネクタ 687">
          <a:extLst>
            <a:ext uri="{FF2B5EF4-FFF2-40B4-BE49-F238E27FC236}">
              <a16:creationId xmlns:a16="http://schemas.microsoft.com/office/drawing/2014/main" id="{0AF4985E-C7D6-4817-B4A0-9E8A82759206}"/>
            </a:ext>
          </a:extLst>
        </xdr:cNvPr>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9" name="テキスト ボックス 688">
          <a:extLst>
            <a:ext uri="{FF2B5EF4-FFF2-40B4-BE49-F238E27FC236}">
              <a16:creationId xmlns:a16="http://schemas.microsoft.com/office/drawing/2014/main" id="{A39F7A76-AB48-4CBE-B7DB-1530630299FD}"/>
            </a:ext>
          </a:extLst>
        </xdr:cNvPr>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0" name="【保健センター・保健所】&#10;一人当たり面積グラフ枠">
          <a:extLst>
            <a:ext uri="{FF2B5EF4-FFF2-40B4-BE49-F238E27FC236}">
              <a16:creationId xmlns:a16="http://schemas.microsoft.com/office/drawing/2014/main" id="{BA7A3BDD-6D42-47E5-BB64-E21E8148E589}"/>
            </a:ext>
          </a:extLst>
        </xdr:cNvPr>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137160</xdr:rowOff>
    </xdr:from>
    <xdr:to>
      <xdr:col>116</xdr:col>
      <xdr:colOff>62864</xdr:colOff>
      <xdr:row>63</xdr:row>
      <xdr:rowOff>148590</xdr:rowOff>
    </xdr:to>
    <xdr:cxnSp macro="">
      <xdr:nvCxnSpPr>
        <xdr:cNvPr id="691" name="直線コネクタ 690">
          <a:extLst>
            <a:ext uri="{FF2B5EF4-FFF2-40B4-BE49-F238E27FC236}">
              <a16:creationId xmlns:a16="http://schemas.microsoft.com/office/drawing/2014/main" id="{A5147BFF-9417-489A-8D9F-B910E34EC0B5}"/>
            </a:ext>
          </a:extLst>
        </xdr:cNvPr>
        <xdr:cNvCxnSpPr/>
      </xdr:nvCxnSpPr>
      <xdr:spPr>
        <a:xfrm flipV="1">
          <a:off x="19509104" y="9525000"/>
          <a:ext cx="0" cy="11849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152417</xdr:rowOff>
    </xdr:from>
    <xdr:ext cx="469744" cy="259045"/>
    <xdr:sp macro="" textlink="">
      <xdr:nvSpPr>
        <xdr:cNvPr id="692" name="【保健センター・保健所】&#10;一人当たり面積最小値テキスト">
          <a:extLst>
            <a:ext uri="{FF2B5EF4-FFF2-40B4-BE49-F238E27FC236}">
              <a16:creationId xmlns:a16="http://schemas.microsoft.com/office/drawing/2014/main" id="{5CD1FA36-1ED0-4C66-95C3-21667A562F9B}"/>
            </a:ext>
          </a:extLst>
        </xdr:cNvPr>
        <xdr:cNvSpPr txBox="1"/>
      </xdr:nvSpPr>
      <xdr:spPr>
        <a:xfrm>
          <a:off x="19547840" y="10713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148590</xdr:rowOff>
    </xdr:from>
    <xdr:to>
      <xdr:col>116</xdr:col>
      <xdr:colOff>152400</xdr:colOff>
      <xdr:row>63</xdr:row>
      <xdr:rowOff>148590</xdr:rowOff>
    </xdr:to>
    <xdr:cxnSp macro="">
      <xdr:nvCxnSpPr>
        <xdr:cNvPr id="693" name="直線コネクタ 692">
          <a:extLst>
            <a:ext uri="{FF2B5EF4-FFF2-40B4-BE49-F238E27FC236}">
              <a16:creationId xmlns:a16="http://schemas.microsoft.com/office/drawing/2014/main" id="{0E9D3F5F-F6EA-4795-AC1E-8A4C0845CAE1}"/>
            </a:ext>
          </a:extLst>
        </xdr:cNvPr>
        <xdr:cNvCxnSpPr/>
      </xdr:nvCxnSpPr>
      <xdr:spPr>
        <a:xfrm>
          <a:off x="19443700" y="107099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83837</xdr:rowOff>
    </xdr:from>
    <xdr:ext cx="469744" cy="259045"/>
    <xdr:sp macro="" textlink="">
      <xdr:nvSpPr>
        <xdr:cNvPr id="694" name="【保健センター・保健所】&#10;一人当たり面積最大値テキスト">
          <a:extLst>
            <a:ext uri="{FF2B5EF4-FFF2-40B4-BE49-F238E27FC236}">
              <a16:creationId xmlns:a16="http://schemas.microsoft.com/office/drawing/2014/main" id="{75207F94-3AAB-435B-95C3-9F40A5F46F6A}"/>
            </a:ext>
          </a:extLst>
        </xdr:cNvPr>
        <xdr:cNvSpPr txBox="1"/>
      </xdr:nvSpPr>
      <xdr:spPr>
        <a:xfrm>
          <a:off x="19547840" y="9304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137160</xdr:rowOff>
    </xdr:from>
    <xdr:to>
      <xdr:col>116</xdr:col>
      <xdr:colOff>152400</xdr:colOff>
      <xdr:row>56</xdr:row>
      <xdr:rowOff>137160</xdr:rowOff>
    </xdr:to>
    <xdr:cxnSp macro="">
      <xdr:nvCxnSpPr>
        <xdr:cNvPr id="695" name="直線コネクタ 694">
          <a:extLst>
            <a:ext uri="{FF2B5EF4-FFF2-40B4-BE49-F238E27FC236}">
              <a16:creationId xmlns:a16="http://schemas.microsoft.com/office/drawing/2014/main" id="{3F34FBCB-27DE-4ED5-B69A-5B3FA33BA0DF}"/>
            </a:ext>
          </a:extLst>
        </xdr:cNvPr>
        <xdr:cNvCxnSpPr/>
      </xdr:nvCxnSpPr>
      <xdr:spPr>
        <a:xfrm>
          <a:off x="19443700" y="95250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76217</xdr:rowOff>
    </xdr:from>
    <xdr:ext cx="469744" cy="259045"/>
    <xdr:sp macro="" textlink="">
      <xdr:nvSpPr>
        <xdr:cNvPr id="696" name="【保健センター・保健所】&#10;一人当たり面積平均値テキスト">
          <a:extLst>
            <a:ext uri="{FF2B5EF4-FFF2-40B4-BE49-F238E27FC236}">
              <a16:creationId xmlns:a16="http://schemas.microsoft.com/office/drawing/2014/main" id="{EA8D847A-9335-44DA-B889-F63FE9A8C097}"/>
            </a:ext>
          </a:extLst>
        </xdr:cNvPr>
        <xdr:cNvSpPr txBox="1"/>
      </xdr:nvSpPr>
      <xdr:spPr>
        <a:xfrm>
          <a:off x="19547840" y="103022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97790</xdr:rowOff>
    </xdr:from>
    <xdr:to>
      <xdr:col>116</xdr:col>
      <xdr:colOff>114300</xdr:colOff>
      <xdr:row>62</xdr:row>
      <xdr:rowOff>27940</xdr:rowOff>
    </xdr:to>
    <xdr:sp macro="" textlink="">
      <xdr:nvSpPr>
        <xdr:cNvPr id="697" name="フローチャート: 判断 696">
          <a:extLst>
            <a:ext uri="{FF2B5EF4-FFF2-40B4-BE49-F238E27FC236}">
              <a16:creationId xmlns:a16="http://schemas.microsoft.com/office/drawing/2014/main" id="{18B7CDE1-2F8C-4C1E-BF8E-990C70F8A430}"/>
            </a:ext>
          </a:extLst>
        </xdr:cNvPr>
        <xdr:cNvSpPr/>
      </xdr:nvSpPr>
      <xdr:spPr>
        <a:xfrm>
          <a:off x="19458940" y="103238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97790</xdr:rowOff>
    </xdr:from>
    <xdr:to>
      <xdr:col>112</xdr:col>
      <xdr:colOff>38100</xdr:colOff>
      <xdr:row>62</xdr:row>
      <xdr:rowOff>27940</xdr:rowOff>
    </xdr:to>
    <xdr:sp macro="" textlink="">
      <xdr:nvSpPr>
        <xdr:cNvPr id="698" name="フローチャート: 判断 697">
          <a:extLst>
            <a:ext uri="{FF2B5EF4-FFF2-40B4-BE49-F238E27FC236}">
              <a16:creationId xmlns:a16="http://schemas.microsoft.com/office/drawing/2014/main" id="{7B23DF6D-52EE-4818-82FF-391EAAA49FDA}"/>
            </a:ext>
          </a:extLst>
        </xdr:cNvPr>
        <xdr:cNvSpPr/>
      </xdr:nvSpPr>
      <xdr:spPr>
        <a:xfrm>
          <a:off x="18735040" y="1032383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97790</xdr:rowOff>
    </xdr:from>
    <xdr:to>
      <xdr:col>107</xdr:col>
      <xdr:colOff>101600</xdr:colOff>
      <xdr:row>62</xdr:row>
      <xdr:rowOff>27940</xdr:rowOff>
    </xdr:to>
    <xdr:sp macro="" textlink="">
      <xdr:nvSpPr>
        <xdr:cNvPr id="699" name="フローチャート: 判断 698">
          <a:extLst>
            <a:ext uri="{FF2B5EF4-FFF2-40B4-BE49-F238E27FC236}">
              <a16:creationId xmlns:a16="http://schemas.microsoft.com/office/drawing/2014/main" id="{81EBFC73-7BDB-4CE3-8EB7-4C93AD7DA1E2}"/>
            </a:ext>
          </a:extLst>
        </xdr:cNvPr>
        <xdr:cNvSpPr/>
      </xdr:nvSpPr>
      <xdr:spPr>
        <a:xfrm>
          <a:off x="17937480" y="103238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97790</xdr:rowOff>
    </xdr:from>
    <xdr:to>
      <xdr:col>102</xdr:col>
      <xdr:colOff>165100</xdr:colOff>
      <xdr:row>62</xdr:row>
      <xdr:rowOff>27940</xdr:rowOff>
    </xdr:to>
    <xdr:sp macro="" textlink="">
      <xdr:nvSpPr>
        <xdr:cNvPr id="700" name="フローチャート: 判断 699">
          <a:extLst>
            <a:ext uri="{FF2B5EF4-FFF2-40B4-BE49-F238E27FC236}">
              <a16:creationId xmlns:a16="http://schemas.microsoft.com/office/drawing/2014/main" id="{9EB79D69-956D-415F-8D05-53EE677D4A79}"/>
            </a:ext>
          </a:extLst>
        </xdr:cNvPr>
        <xdr:cNvSpPr/>
      </xdr:nvSpPr>
      <xdr:spPr>
        <a:xfrm>
          <a:off x="17162780" y="103238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120650</xdr:rowOff>
    </xdr:from>
    <xdr:to>
      <xdr:col>98</xdr:col>
      <xdr:colOff>38100</xdr:colOff>
      <xdr:row>62</xdr:row>
      <xdr:rowOff>50800</xdr:rowOff>
    </xdr:to>
    <xdr:sp macro="" textlink="">
      <xdr:nvSpPr>
        <xdr:cNvPr id="701" name="フローチャート: 判断 700">
          <a:extLst>
            <a:ext uri="{FF2B5EF4-FFF2-40B4-BE49-F238E27FC236}">
              <a16:creationId xmlns:a16="http://schemas.microsoft.com/office/drawing/2014/main" id="{5AABF6FA-8015-4B39-9AA4-9664B79228A4}"/>
            </a:ext>
          </a:extLst>
        </xdr:cNvPr>
        <xdr:cNvSpPr/>
      </xdr:nvSpPr>
      <xdr:spPr>
        <a:xfrm>
          <a:off x="16388080" y="1034669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2" name="テキスト ボックス 701">
          <a:extLst>
            <a:ext uri="{FF2B5EF4-FFF2-40B4-BE49-F238E27FC236}">
              <a16:creationId xmlns:a16="http://schemas.microsoft.com/office/drawing/2014/main" id="{D57A091E-420C-4328-B136-E01CE9F72825}"/>
            </a:ext>
          </a:extLst>
        </xdr:cNvPr>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3" name="テキスト ボックス 702">
          <a:extLst>
            <a:ext uri="{FF2B5EF4-FFF2-40B4-BE49-F238E27FC236}">
              <a16:creationId xmlns:a16="http://schemas.microsoft.com/office/drawing/2014/main" id="{0228551D-804D-4489-8952-E0B6A305C495}"/>
            </a:ext>
          </a:extLst>
        </xdr:cNvPr>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4" name="テキスト ボックス 703">
          <a:extLst>
            <a:ext uri="{FF2B5EF4-FFF2-40B4-BE49-F238E27FC236}">
              <a16:creationId xmlns:a16="http://schemas.microsoft.com/office/drawing/2014/main" id="{D9C0F96D-D2D5-4A84-8300-49E4307E29E8}"/>
            </a:ext>
          </a:extLst>
        </xdr:cNvPr>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5" name="テキスト ボックス 704">
          <a:extLst>
            <a:ext uri="{FF2B5EF4-FFF2-40B4-BE49-F238E27FC236}">
              <a16:creationId xmlns:a16="http://schemas.microsoft.com/office/drawing/2014/main" id="{DF378544-E4BD-48A9-95EF-46000749F2CA}"/>
            </a:ext>
          </a:extLst>
        </xdr:cNvPr>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6" name="テキスト ボックス 705">
          <a:extLst>
            <a:ext uri="{FF2B5EF4-FFF2-40B4-BE49-F238E27FC236}">
              <a16:creationId xmlns:a16="http://schemas.microsoft.com/office/drawing/2014/main" id="{504BC3BF-4C87-4716-B81F-E1A03B5F766B}"/>
            </a:ext>
          </a:extLst>
        </xdr:cNvPr>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52070</xdr:rowOff>
    </xdr:from>
    <xdr:to>
      <xdr:col>116</xdr:col>
      <xdr:colOff>114300</xdr:colOff>
      <xdr:row>57</xdr:row>
      <xdr:rowOff>153670</xdr:rowOff>
    </xdr:to>
    <xdr:sp macro="" textlink="">
      <xdr:nvSpPr>
        <xdr:cNvPr id="707" name="楕円 706">
          <a:extLst>
            <a:ext uri="{FF2B5EF4-FFF2-40B4-BE49-F238E27FC236}">
              <a16:creationId xmlns:a16="http://schemas.microsoft.com/office/drawing/2014/main" id="{B5BF7347-3EF5-4544-8E87-E2A6CF9B1224}"/>
            </a:ext>
          </a:extLst>
        </xdr:cNvPr>
        <xdr:cNvSpPr/>
      </xdr:nvSpPr>
      <xdr:spPr>
        <a:xfrm>
          <a:off x="19458940" y="9607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56</xdr:row>
      <xdr:rowOff>74947</xdr:rowOff>
    </xdr:from>
    <xdr:ext cx="469744" cy="259045"/>
    <xdr:sp macro="" textlink="">
      <xdr:nvSpPr>
        <xdr:cNvPr id="708" name="【保健センター・保健所】&#10;一人当たり面積該当値テキスト">
          <a:extLst>
            <a:ext uri="{FF2B5EF4-FFF2-40B4-BE49-F238E27FC236}">
              <a16:creationId xmlns:a16="http://schemas.microsoft.com/office/drawing/2014/main" id="{3112135D-520E-402C-A20B-079D9E7FBFFE}"/>
            </a:ext>
          </a:extLst>
        </xdr:cNvPr>
        <xdr:cNvSpPr txBox="1"/>
      </xdr:nvSpPr>
      <xdr:spPr>
        <a:xfrm>
          <a:off x="19547840" y="9462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29210</xdr:rowOff>
    </xdr:from>
    <xdr:to>
      <xdr:col>112</xdr:col>
      <xdr:colOff>38100</xdr:colOff>
      <xdr:row>57</xdr:row>
      <xdr:rowOff>130810</xdr:rowOff>
    </xdr:to>
    <xdr:sp macro="" textlink="">
      <xdr:nvSpPr>
        <xdr:cNvPr id="709" name="楕円 708">
          <a:extLst>
            <a:ext uri="{FF2B5EF4-FFF2-40B4-BE49-F238E27FC236}">
              <a16:creationId xmlns:a16="http://schemas.microsoft.com/office/drawing/2014/main" id="{CC925ECA-2D7F-493A-A6DE-CA7563E23013}"/>
            </a:ext>
          </a:extLst>
        </xdr:cNvPr>
        <xdr:cNvSpPr/>
      </xdr:nvSpPr>
      <xdr:spPr>
        <a:xfrm>
          <a:off x="18735040" y="958469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57</xdr:row>
      <xdr:rowOff>80010</xdr:rowOff>
    </xdr:from>
    <xdr:to>
      <xdr:col>116</xdr:col>
      <xdr:colOff>63500</xdr:colOff>
      <xdr:row>57</xdr:row>
      <xdr:rowOff>102870</xdr:rowOff>
    </xdr:to>
    <xdr:cxnSp macro="">
      <xdr:nvCxnSpPr>
        <xdr:cNvPr id="710" name="直線コネクタ 709">
          <a:extLst>
            <a:ext uri="{FF2B5EF4-FFF2-40B4-BE49-F238E27FC236}">
              <a16:creationId xmlns:a16="http://schemas.microsoft.com/office/drawing/2014/main" id="{8F11BA28-FF72-4F94-AB41-8F44AC1AB2B3}"/>
            </a:ext>
          </a:extLst>
        </xdr:cNvPr>
        <xdr:cNvCxnSpPr/>
      </xdr:nvCxnSpPr>
      <xdr:spPr>
        <a:xfrm>
          <a:off x="18778220" y="9635490"/>
          <a:ext cx="73152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52070</xdr:rowOff>
    </xdr:from>
    <xdr:to>
      <xdr:col>107</xdr:col>
      <xdr:colOff>101600</xdr:colOff>
      <xdr:row>57</xdr:row>
      <xdr:rowOff>153670</xdr:rowOff>
    </xdr:to>
    <xdr:sp macro="" textlink="">
      <xdr:nvSpPr>
        <xdr:cNvPr id="711" name="楕円 710">
          <a:extLst>
            <a:ext uri="{FF2B5EF4-FFF2-40B4-BE49-F238E27FC236}">
              <a16:creationId xmlns:a16="http://schemas.microsoft.com/office/drawing/2014/main" id="{996DECAA-976C-433F-A942-A31B33310AF3}"/>
            </a:ext>
          </a:extLst>
        </xdr:cNvPr>
        <xdr:cNvSpPr/>
      </xdr:nvSpPr>
      <xdr:spPr>
        <a:xfrm>
          <a:off x="17937480" y="9607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80010</xdr:rowOff>
    </xdr:from>
    <xdr:to>
      <xdr:col>111</xdr:col>
      <xdr:colOff>177800</xdr:colOff>
      <xdr:row>57</xdr:row>
      <xdr:rowOff>102870</xdr:rowOff>
    </xdr:to>
    <xdr:cxnSp macro="">
      <xdr:nvCxnSpPr>
        <xdr:cNvPr id="712" name="直線コネクタ 711">
          <a:extLst>
            <a:ext uri="{FF2B5EF4-FFF2-40B4-BE49-F238E27FC236}">
              <a16:creationId xmlns:a16="http://schemas.microsoft.com/office/drawing/2014/main" id="{090489FF-0649-4BCC-AEAC-C12FB8102259}"/>
            </a:ext>
          </a:extLst>
        </xdr:cNvPr>
        <xdr:cNvCxnSpPr/>
      </xdr:nvCxnSpPr>
      <xdr:spPr>
        <a:xfrm flipV="1">
          <a:off x="17988280" y="9635490"/>
          <a:ext cx="78994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52070</xdr:rowOff>
    </xdr:from>
    <xdr:to>
      <xdr:col>102</xdr:col>
      <xdr:colOff>165100</xdr:colOff>
      <xdr:row>57</xdr:row>
      <xdr:rowOff>153670</xdr:rowOff>
    </xdr:to>
    <xdr:sp macro="" textlink="">
      <xdr:nvSpPr>
        <xdr:cNvPr id="713" name="楕円 712">
          <a:extLst>
            <a:ext uri="{FF2B5EF4-FFF2-40B4-BE49-F238E27FC236}">
              <a16:creationId xmlns:a16="http://schemas.microsoft.com/office/drawing/2014/main" id="{9B903E15-DA73-4AE3-A547-DD05E113710E}"/>
            </a:ext>
          </a:extLst>
        </xdr:cNvPr>
        <xdr:cNvSpPr/>
      </xdr:nvSpPr>
      <xdr:spPr>
        <a:xfrm>
          <a:off x="17162780" y="9607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57</xdr:row>
      <xdr:rowOff>102870</xdr:rowOff>
    </xdr:from>
    <xdr:to>
      <xdr:col>107</xdr:col>
      <xdr:colOff>50800</xdr:colOff>
      <xdr:row>57</xdr:row>
      <xdr:rowOff>102870</xdr:rowOff>
    </xdr:to>
    <xdr:cxnSp macro="">
      <xdr:nvCxnSpPr>
        <xdr:cNvPr id="714" name="直線コネクタ 713">
          <a:extLst>
            <a:ext uri="{FF2B5EF4-FFF2-40B4-BE49-F238E27FC236}">
              <a16:creationId xmlns:a16="http://schemas.microsoft.com/office/drawing/2014/main" id="{2A8520D3-D5CE-4232-B4EC-5222C2773E01}"/>
            </a:ext>
          </a:extLst>
        </xdr:cNvPr>
        <xdr:cNvCxnSpPr/>
      </xdr:nvCxnSpPr>
      <xdr:spPr>
        <a:xfrm>
          <a:off x="17213580" y="9658350"/>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57</xdr:row>
      <xdr:rowOff>52070</xdr:rowOff>
    </xdr:from>
    <xdr:to>
      <xdr:col>98</xdr:col>
      <xdr:colOff>38100</xdr:colOff>
      <xdr:row>57</xdr:row>
      <xdr:rowOff>153670</xdr:rowOff>
    </xdr:to>
    <xdr:sp macro="" textlink="">
      <xdr:nvSpPr>
        <xdr:cNvPr id="715" name="楕円 714">
          <a:extLst>
            <a:ext uri="{FF2B5EF4-FFF2-40B4-BE49-F238E27FC236}">
              <a16:creationId xmlns:a16="http://schemas.microsoft.com/office/drawing/2014/main" id="{DA04079C-7A2E-44B8-A5EC-89EEEB47066B}"/>
            </a:ext>
          </a:extLst>
        </xdr:cNvPr>
        <xdr:cNvSpPr/>
      </xdr:nvSpPr>
      <xdr:spPr>
        <a:xfrm>
          <a:off x="16388080" y="960755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57</xdr:row>
      <xdr:rowOff>102870</xdr:rowOff>
    </xdr:from>
    <xdr:to>
      <xdr:col>102</xdr:col>
      <xdr:colOff>114300</xdr:colOff>
      <xdr:row>57</xdr:row>
      <xdr:rowOff>102870</xdr:rowOff>
    </xdr:to>
    <xdr:cxnSp macro="">
      <xdr:nvCxnSpPr>
        <xdr:cNvPr id="716" name="直線コネクタ 715">
          <a:extLst>
            <a:ext uri="{FF2B5EF4-FFF2-40B4-BE49-F238E27FC236}">
              <a16:creationId xmlns:a16="http://schemas.microsoft.com/office/drawing/2014/main" id="{9146767A-E307-42B5-B8CA-F4FFE2374FF4}"/>
            </a:ext>
          </a:extLst>
        </xdr:cNvPr>
        <xdr:cNvCxnSpPr/>
      </xdr:nvCxnSpPr>
      <xdr:spPr>
        <a:xfrm>
          <a:off x="16431260" y="9658350"/>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19067</xdr:rowOff>
    </xdr:from>
    <xdr:ext cx="469744" cy="259045"/>
    <xdr:sp macro="" textlink="">
      <xdr:nvSpPr>
        <xdr:cNvPr id="717" name="n_1aveValue【保健センター・保健所】&#10;一人当たり面積">
          <a:extLst>
            <a:ext uri="{FF2B5EF4-FFF2-40B4-BE49-F238E27FC236}">
              <a16:creationId xmlns:a16="http://schemas.microsoft.com/office/drawing/2014/main" id="{EF82AE3E-C60F-44F4-84C0-770B4B52E611}"/>
            </a:ext>
          </a:extLst>
        </xdr:cNvPr>
        <xdr:cNvSpPr txBox="1"/>
      </xdr:nvSpPr>
      <xdr:spPr>
        <a:xfrm>
          <a:off x="18561127" y="10412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19067</xdr:rowOff>
    </xdr:from>
    <xdr:ext cx="469744" cy="259045"/>
    <xdr:sp macro="" textlink="">
      <xdr:nvSpPr>
        <xdr:cNvPr id="718" name="n_2aveValue【保健センター・保健所】&#10;一人当たり面積">
          <a:extLst>
            <a:ext uri="{FF2B5EF4-FFF2-40B4-BE49-F238E27FC236}">
              <a16:creationId xmlns:a16="http://schemas.microsoft.com/office/drawing/2014/main" id="{1BABFA9D-CBFA-4E86-A623-806DBCCB784C}"/>
            </a:ext>
          </a:extLst>
        </xdr:cNvPr>
        <xdr:cNvSpPr txBox="1"/>
      </xdr:nvSpPr>
      <xdr:spPr>
        <a:xfrm>
          <a:off x="17776267" y="10412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19067</xdr:rowOff>
    </xdr:from>
    <xdr:ext cx="469744" cy="259045"/>
    <xdr:sp macro="" textlink="">
      <xdr:nvSpPr>
        <xdr:cNvPr id="719" name="n_3aveValue【保健センター・保健所】&#10;一人当たり面積">
          <a:extLst>
            <a:ext uri="{FF2B5EF4-FFF2-40B4-BE49-F238E27FC236}">
              <a16:creationId xmlns:a16="http://schemas.microsoft.com/office/drawing/2014/main" id="{AA3BCA0C-08DB-44BE-9AEE-60BAF26EA5BB}"/>
            </a:ext>
          </a:extLst>
        </xdr:cNvPr>
        <xdr:cNvSpPr txBox="1"/>
      </xdr:nvSpPr>
      <xdr:spPr>
        <a:xfrm>
          <a:off x="17001567" y="10412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41927</xdr:rowOff>
    </xdr:from>
    <xdr:ext cx="469744" cy="259045"/>
    <xdr:sp macro="" textlink="">
      <xdr:nvSpPr>
        <xdr:cNvPr id="720" name="n_4aveValue【保健センター・保健所】&#10;一人当たり面積">
          <a:extLst>
            <a:ext uri="{FF2B5EF4-FFF2-40B4-BE49-F238E27FC236}">
              <a16:creationId xmlns:a16="http://schemas.microsoft.com/office/drawing/2014/main" id="{93F45042-A0BB-4A70-B186-56296A134509}"/>
            </a:ext>
          </a:extLst>
        </xdr:cNvPr>
        <xdr:cNvSpPr txBox="1"/>
      </xdr:nvSpPr>
      <xdr:spPr>
        <a:xfrm>
          <a:off x="16226867" y="10435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55</xdr:row>
      <xdr:rowOff>147337</xdr:rowOff>
    </xdr:from>
    <xdr:ext cx="469744" cy="259045"/>
    <xdr:sp macro="" textlink="">
      <xdr:nvSpPr>
        <xdr:cNvPr id="721" name="n_1mainValue【保健センター・保健所】&#10;一人当たり面積">
          <a:extLst>
            <a:ext uri="{FF2B5EF4-FFF2-40B4-BE49-F238E27FC236}">
              <a16:creationId xmlns:a16="http://schemas.microsoft.com/office/drawing/2014/main" id="{655CE0AC-D74F-42D6-B845-22E5CA2A6339}"/>
            </a:ext>
          </a:extLst>
        </xdr:cNvPr>
        <xdr:cNvSpPr txBox="1"/>
      </xdr:nvSpPr>
      <xdr:spPr>
        <a:xfrm>
          <a:off x="18561127" y="9367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55</xdr:row>
      <xdr:rowOff>170197</xdr:rowOff>
    </xdr:from>
    <xdr:ext cx="469744" cy="259045"/>
    <xdr:sp macro="" textlink="">
      <xdr:nvSpPr>
        <xdr:cNvPr id="722" name="n_2mainValue【保健センター・保健所】&#10;一人当たり面積">
          <a:extLst>
            <a:ext uri="{FF2B5EF4-FFF2-40B4-BE49-F238E27FC236}">
              <a16:creationId xmlns:a16="http://schemas.microsoft.com/office/drawing/2014/main" id="{E298A1E7-9BCB-49FE-BF4E-3F31BEED4C84}"/>
            </a:ext>
          </a:extLst>
        </xdr:cNvPr>
        <xdr:cNvSpPr txBox="1"/>
      </xdr:nvSpPr>
      <xdr:spPr>
        <a:xfrm>
          <a:off x="17776267" y="9390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55</xdr:row>
      <xdr:rowOff>170197</xdr:rowOff>
    </xdr:from>
    <xdr:ext cx="469744" cy="259045"/>
    <xdr:sp macro="" textlink="">
      <xdr:nvSpPr>
        <xdr:cNvPr id="723" name="n_3mainValue【保健センター・保健所】&#10;一人当たり面積">
          <a:extLst>
            <a:ext uri="{FF2B5EF4-FFF2-40B4-BE49-F238E27FC236}">
              <a16:creationId xmlns:a16="http://schemas.microsoft.com/office/drawing/2014/main" id="{20526983-0957-4BA0-B7BC-4A887F5A2613}"/>
            </a:ext>
          </a:extLst>
        </xdr:cNvPr>
        <xdr:cNvSpPr txBox="1"/>
      </xdr:nvSpPr>
      <xdr:spPr>
        <a:xfrm>
          <a:off x="17001567" y="9390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55</xdr:row>
      <xdr:rowOff>170197</xdr:rowOff>
    </xdr:from>
    <xdr:ext cx="469744" cy="259045"/>
    <xdr:sp macro="" textlink="">
      <xdr:nvSpPr>
        <xdr:cNvPr id="724" name="n_4mainValue【保健センター・保健所】&#10;一人当たり面積">
          <a:extLst>
            <a:ext uri="{FF2B5EF4-FFF2-40B4-BE49-F238E27FC236}">
              <a16:creationId xmlns:a16="http://schemas.microsoft.com/office/drawing/2014/main" id="{3BF705B3-5355-41AE-A50A-034FEE1BF145}"/>
            </a:ext>
          </a:extLst>
        </xdr:cNvPr>
        <xdr:cNvSpPr txBox="1"/>
      </xdr:nvSpPr>
      <xdr:spPr>
        <a:xfrm>
          <a:off x="16226867" y="9390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5" name="正方形/長方形 724">
          <a:extLst>
            <a:ext uri="{FF2B5EF4-FFF2-40B4-BE49-F238E27FC236}">
              <a16:creationId xmlns:a16="http://schemas.microsoft.com/office/drawing/2014/main" id="{96536630-ABD9-4CD2-B58E-48A5D818B523}"/>
            </a:ext>
          </a:extLst>
        </xdr:cNvPr>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6" name="正方形/長方形 725">
          <a:extLst>
            <a:ext uri="{FF2B5EF4-FFF2-40B4-BE49-F238E27FC236}">
              <a16:creationId xmlns:a16="http://schemas.microsoft.com/office/drawing/2014/main" id="{4E4515C8-8E59-4119-9B48-3227093F8B46}"/>
            </a:ext>
          </a:extLst>
        </xdr:cNvPr>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7" name="正方形/長方形 726">
          <a:extLst>
            <a:ext uri="{FF2B5EF4-FFF2-40B4-BE49-F238E27FC236}">
              <a16:creationId xmlns:a16="http://schemas.microsoft.com/office/drawing/2014/main" id="{D6C4C1DB-A214-4C36-A589-42FAECD42CCC}"/>
            </a:ext>
          </a:extLst>
        </xdr:cNvPr>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8" name="正方形/長方形 727">
          <a:extLst>
            <a:ext uri="{FF2B5EF4-FFF2-40B4-BE49-F238E27FC236}">
              <a16:creationId xmlns:a16="http://schemas.microsoft.com/office/drawing/2014/main" id="{B4746B36-77B1-414F-BBB5-2115E47A6BBB}"/>
            </a:ext>
          </a:extLst>
        </xdr:cNvPr>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9" name="正方形/長方形 728">
          <a:extLst>
            <a:ext uri="{FF2B5EF4-FFF2-40B4-BE49-F238E27FC236}">
              <a16:creationId xmlns:a16="http://schemas.microsoft.com/office/drawing/2014/main" id="{065FD09D-3408-4963-B848-97C5592AA206}"/>
            </a:ext>
          </a:extLst>
        </xdr:cNvPr>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0" name="正方形/長方形 729">
          <a:extLst>
            <a:ext uri="{FF2B5EF4-FFF2-40B4-BE49-F238E27FC236}">
              <a16:creationId xmlns:a16="http://schemas.microsoft.com/office/drawing/2014/main" id="{782B6EB7-8597-4BEC-B828-28149D4AE804}"/>
            </a:ext>
          </a:extLst>
        </xdr:cNvPr>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1" name="正方形/長方形 730">
          <a:extLst>
            <a:ext uri="{FF2B5EF4-FFF2-40B4-BE49-F238E27FC236}">
              <a16:creationId xmlns:a16="http://schemas.microsoft.com/office/drawing/2014/main" id="{23828AA7-302B-4275-B840-C68D7AC7A60A}"/>
            </a:ext>
          </a:extLst>
        </xdr:cNvPr>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2" name="正方形/長方形 731">
          <a:extLst>
            <a:ext uri="{FF2B5EF4-FFF2-40B4-BE49-F238E27FC236}">
              <a16:creationId xmlns:a16="http://schemas.microsoft.com/office/drawing/2014/main" id="{947315C3-EA49-4D44-81B0-26B9F88150FB}"/>
            </a:ext>
          </a:extLst>
        </xdr:cNvPr>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3" name="テキスト ボックス 732">
          <a:extLst>
            <a:ext uri="{FF2B5EF4-FFF2-40B4-BE49-F238E27FC236}">
              <a16:creationId xmlns:a16="http://schemas.microsoft.com/office/drawing/2014/main" id="{92F0C29F-1667-418D-BFBA-FD6605E07C17}"/>
            </a:ext>
          </a:extLst>
        </xdr:cNvPr>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4" name="直線コネクタ 733">
          <a:extLst>
            <a:ext uri="{FF2B5EF4-FFF2-40B4-BE49-F238E27FC236}">
              <a16:creationId xmlns:a16="http://schemas.microsoft.com/office/drawing/2014/main" id="{24044755-7B67-478F-A5ED-6C93F2CF158F}"/>
            </a:ext>
          </a:extLst>
        </xdr:cNvPr>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5" name="テキスト ボックス 734">
          <a:extLst>
            <a:ext uri="{FF2B5EF4-FFF2-40B4-BE49-F238E27FC236}">
              <a16:creationId xmlns:a16="http://schemas.microsoft.com/office/drawing/2014/main" id="{7ABAED8D-0906-49B0-A914-E64A3353A131}"/>
            </a:ext>
          </a:extLst>
        </xdr:cNvPr>
        <xdr:cNvSpPr txBox="1"/>
      </xdr:nvSpPr>
      <xdr:spPr>
        <a:xfrm>
          <a:off x="1056150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36" name="直線コネクタ 735">
          <a:extLst>
            <a:ext uri="{FF2B5EF4-FFF2-40B4-BE49-F238E27FC236}">
              <a16:creationId xmlns:a16="http://schemas.microsoft.com/office/drawing/2014/main" id="{26F821EC-51CB-41BC-B1C5-AAADA14CFCC3}"/>
            </a:ext>
          </a:extLst>
        </xdr:cNvPr>
        <xdr:cNvCxnSpPr/>
      </xdr:nvCxnSpPr>
      <xdr:spPr>
        <a:xfrm>
          <a:off x="10960100" y="145313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37" name="テキスト ボックス 736">
          <a:extLst>
            <a:ext uri="{FF2B5EF4-FFF2-40B4-BE49-F238E27FC236}">
              <a16:creationId xmlns:a16="http://schemas.microsoft.com/office/drawing/2014/main" id="{B9E6E5E8-BB2D-4E5D-8EF6-4B13FF36D354}"/>
            </a:ext>
          </a:extLst>
        </xdr:cNvPr>
        <xdr:cNvSpPr txBox="1"/>
      </xdr:nvSpPr>
      <xdr:spPr>
        <a:xfrm>
          <a:off x="1056150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38" name="直線コネクタ 737">
          <a:extLst>
            <a:ext uri="{FF2B5EF4-FFF2-40B4-BE49-F238E27FC236}">
              <a16:creationId xmlns:a16="http://schemas.microsoft.com/office/drawing/2014/main" id="{AFA19205-0222-451E-87ED-C534FE027CF5}"/>
            </a:ext>
          </a:extLst>
        </xdr:cNvPr>
        <xdr:cNvCxnSpPr/>
      </xdr:nvCxnSpPr>
      <xdr:spPr>
        <a:xfrm>
          <a:off x="10960100" y="141579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39" name="テキスト ボックス 738">
          <a:extLst>
            <a:ext uri="{FF2B5EF4-FFF2-40B4-BE49-F238E27FC236}">
              <a16:creationId xmlns:a16="http://schemas.microsoft.com/office/drawing/2014/main" id="{1C426D1E-FD83-4D35-8D95-515441985542}"/>
            </a:ext>
          </a:extLst>
        </xdr:cNvPr>
        <xdr:cNvSpPr txBox="1"/>
      </xdr:nvSpPr>
      <xdr:spPr>
        <a:xfrm>
          <a:off x="1060276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40" name="直線コネクタ 739">
          <a:extLst>
            <a:ext uri="{FF2B5EF4-FFF2-40B4-BE49-F238E27FC236}">
              <a16:creationId xmlns:a16="http://schemas.microsoft.com/office/drawing/2014/main" id="{3BB94840-33AE-46FA-8296-DF3B9CBACE64}"/>
            </a:ext>
          </a:extLst>
        </xdr:cNvPr>
        <xdr:cNvCxnSpPr/>
      </xdr:nvCxnSpPr>
      <xdr:spPr>
        <a:xfrm>
          <a:off x="10960100" y="137845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41" name="テキスト ボックス 740">
          <a:extLst>
            <a:ext uri="{FF2B5EF4-FFF2-40B4-BE49-F238E27FC236}">
              <a16:creationId xmlns:a16="http://schemas.microsoft.com/office/drawing/2014/main" id="{CC1CBA22-8379-40DF-9F76-F886F8C6A8CD}"/>
            </a:ext>
          </a:extLst>
        </xdr:cNvPr>
        <xdr:cNvSpPr txBox="1"/>
      </xdr:nvSpPr>
      <xdr:spPr>
        <a:xfrm>
          <a:off x="1060276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42" name="直線コネクタ 741">
          <a:extLst>
            <a:ext uri="{FF2B5EF4-FFF2-40B4-BE49-F238E27FC236}">
              <a16:creationId xmlns:a16="http://schemas.microsoft.com/office/drawing/2014/main" id="{8F4B61F5-2D1D-4975-8452-47745F1627CC}"/>
            </a:ext>
          </a:extLst>
        </xdr:cNvPr>
        <xdr:cNvCxnSpPr/>
      </xdr:nvCxnSpPr>
      <xdr:spPr>
        <a:xfrm>
          <a:off x="10960100" y="134112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43" name="テキスト ボックス 742">
          <a:extLst>
            <a:ext uri="{FF2B5EF4-FFF2-40B4-BE49-F238E27FC236}">
              <a16:creationId xmlns:a16="http://schemas.microsoft.com/office/drawing/2014/main" id="{09EA971D-925A-48E5-842A-D1640E8229D2}"/>
            </a:ext>
          </a:extLst>
        </xdr:cNvPr>
        <xdr:cNvSpPr txBox="1"/>
      </xdr:nvSpPr>
      <xdr:spPr>
        <a:xfrm>
          <a:off x="1060276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44" name="直線コネクタ 743">
          <a:extLst>
            <a:ext uri="{FF2B5EF4-FFF2-40B4-BE49-F238E27FC236}">
              <a16:creationId xmlns:a16="http://schemas.microsoft.com/office/drawing/2014/main" id="{6E9BAE06-1B68-4451-AAD0-67255009C839}"/>
            </a:ext>
          </a:extLst>
        </xdr:cNvPr>
        <xdr:cNvCxnSpPr/>
      </xdr:nvCxnSpPr>
      <xdr:spPr>
        <a:xfrm>
          <a:off x="10960100" y="130416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45" name="テキスト ボックス 744">
          <a:extLst>
            <a:ext uri="{FF2B5EF4-FFF2-40B4-BE49-F238E27FC236}">
              <a16:creationId xmlns:a16="http://schemas.microsoft.com/office/drawing/2014/main" id="{99DE589D-7BB8-4812-AA51-C61EE7FD8BC6}"/>
            </a:ext>
          </a:extLst>
        </xdr:cNvPr>
        <xdr:cNvSpPr txBox="1"/>
      </xdr:nvSpPr>
      <xdr:spPr>
        <a:xfrm>
          <a:off x="10602761" y="129032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6" name="直線コネクタ 745">
          <a:extLst>
            <a:ext uri="{FF2B5EF4-FFF2-40B4-BE49-F238E27FC236}">
              <a16:creationId xmlns:a16="http://schemas.microsoft.com/office/drawing/2014/main" id="{F70F947F-1B24-492E-93DE-4A2A8FEC152D}"/>
            </a:ext>
          </a:extLst>
        </xdr:cNvPr>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47" name="テキスト ボックス 746">
          <a:extLst>
            <a:ext uri="{FF2B5EF4-FFF2-40B4-BE49-F238E27FC236}">
              <a16:creationId xmlns:a16="http://schemas.microsoft.com/office/drawing/2014/main" id="{BAA42567-0E37-4B00-AC2B-36434151F983}"/>
            </a:ext>
          </a:extLst>
        </xdr:cNvPr>
        <xdr:cNvSpPr txBox="1"/>
      </xdr:nvSpPr>
      <xdr:spPr>
        <a:xfrm>
          <a:off x="10666881" y="1252983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48" name="【消防施設】&#10;有形固定資産減価償却率グラフ枠">
          <a:extLst>
            <a:ext uri="{FF2B5EF4-FFF2-40B4-BE49-F238E27FC236}">
              <a16:creationId xmlns:a16="http://schemas.microsoft.com/office/drawing/2014/main" id="{7DDBE55F-1DDC-4771-BB10-31B268F9C5D9}"/>
            </a:ext>
          </a:extLst>
        </xdr:cNvPr>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97155</xdr:rowOff>
    </xdr:from>
    <xdr:to>
      <xdr:col>85</xdr:col>
      <xdr:colOff>126364</xdr:colOff>
      <xdr:row>85</xdr:row>
      <xdr:rowOff>87630</xdr:rowOff>
    </xdr:to>
    <xdr:cxnSp macro="">
      <xdr:nvCxnSpPr>
        <xdr:cNvPr id="749" name="直線コネクタ 748">
          <a:extLst>
            <a:ext uri="{FF2B5EF4-FFF2-40B4-BE49-F238E27FC236}">
              <a16:creationId xmlns:a16="http://schemas.microsoft.com/office/drawing/2014/main" id="{DD4B7C43-FE0A-4D9B-A700-5566D57ABF7A}"/>
            </a:ext>
          </a:extLst>
        </xdr:cNvPr>
        <xdr:cNvCxnSpPr/>
      </xdr:nvCxnSpPr>
      <xdr:spPr>
        <a:xfrm flipV="1">
          <a:off x="14375764" y="13173075"/>
          <a:ext cx="0" cy="11639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91457</xdr:rowOff>
    </xdr:from>
    <xdr:ext cx="405111" cy="259045"/>
    <xdr:sp macro="" textlink="">
      <xdr:nvSpPr>
        <xdr:cNvPr id="750" name="【消防施設】&#10;有形固定資産減価償却率最小値テキスト">
          <a:extLst>
            <a:ext uri="{FF2B5EF4-FFF2-40B4-BE49-F238E27FC236}">
              <a16:creationId xmlns:a16="http://schemas.microsoft.com/office/drawing/2014/main" id="{5AC333F6-4858-4460-8CB2-61B59C94611F}"/>
            </a:ext>
          </a:extLst>
        </xdr:cNvPr>
        <xdr:cNvSpPr txBox="1"/>
      </xdr:nvSpPr>
      <xdr:spPr>
        <a:xfrm>
          <a:off x="14414500" y="14340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87630</xdr:rowOff>
    </xdr:from>
    <xdr:to>
      <xdr:col>86</xdr:col>
      <xdr:colOff>25400</xdr:colOff>
      <xdr:row>85</xdr:row>
      <xdr:rowOff>87630</xdr:rowOff>
    </xdr:to>
    <xdr:cxnSp macro="">
      <xdr:nvCxnSpPr>
        <xdr:cNvPr id="751" name="直線コネクタ 750">
          <a:extLst>
            <a:ext uri="{FF2B5EF4-FFF2-40B4-BE49-F238E27FC236}">
              <a16:creationId xmlns:a16="http://schemas.microsoft.com/office/drawing/2014/main" id="{6073F491-472B-492C-86B1-AEE62FA6B422}"/>
            </a:ext>
          </a:extLst>
        </xdr:cNvPr>
        <xdr:cNvCxnSpPr/>
      </xdr:nvCxnSpPr>
      <xdr:spPr>
        <a:xfrm>
          <a:off x="14287500" y="143370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43832</xdr:rowOff>
    </xdr:from>
    <xdr:ext cx="405111" cy="259045"/>
    <xdr:sp macro="" textlink="">
      <xdr:nvSpPr>
        <xdr:cNvPr id="752" name="【消防施設】&#10;有形固定資産減価償却率最大値テキスト">
          <a:extLst>
            <a:ext uri="{FF2B5EF4-FFF2-40B4-BE49-F238E27FC236}">
              <a16:creationId xmlns:a16="http://schemas.microsoft.com/office/drawing/2014/main" id="{0EF164E3-A41C-4DBE-A8D6-9B68BF55412F}"/>
            </a:ext>
          </a:extLst>
        </xdr:cNvPr>
        <xdr:cNvSpPr txBox="1"/>
      </xdr:nvSpPr>
      <xdr:spPr>
        <a:xfrm>
          <a:off x="14414500" y="12952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97155</xdr:rowOff>
    </xdr:from>
    <xdr:to>
      <xdr:col>86</xdr:col>
      <xdr:colOff>25400</xdr:colOff>
      <xdr:row>78</xdr:row>
      <xdr:rowOff>97155</xdr:rowOff>
    </xdr:to>
    <xdr:cxnSp macro="">
      <xdr:nvCxnSpPr>
        <xdr:cNvPr id="753" name="直線コネクタ 752">
          <a:extLst>
            <a:ext uri="{FF2B5EF4-FFF2-40B4-BE49-F238E27FC236}">
              <a16:creationId xmlns:a16="http://schemas.microsoft.com/office/drawing/2014/main" id="{7BDBDCA0-5A31-42D4-9033-5579CC47E0FA}"/>
            </a:ext>
          </a:extLst>
        </xdr:cNvPr>
        <xdr:cNvCxnSpPr/>
      </xdr:nvCxnSpPr>
      <xdr:spPr>
        <a:xfrm>
          <a:off x="14287500" y="1317307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17797</xdr:rowOff>
    </xdr:from>
    <xdr:ext cx="405111" cy="259045"/>
    <xdr:sp macro="" textlink="">
      <xdr:nvSpPr>
        <xdr:cNvPr id="754" name="【消防施設】&#10;有形固定資産減価償却率平均値テキスト">
          <a:extLst>
            <a:ext uri="{FF2B5EF4-FFF2-40B4-BE49-F238E27FC236}">
              <a16:creationId xmlns:a16="http://schemas.microsoft.com/office/drawing/2014/main" id="{EA532D90-72F2-4409-BE8A-52A26939CF4C}"/>
            </a:ext>
          </a:extLst>
        </xdr:cNvPr>
        <xdr:cNvSpPr txBox="1"/>
      </xdr:nvSpPr>
      <xdr:spPr>
        <a:xfrm>
          <a:off x="14414500" y="135966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166370</xdr:rowOff>
    </xdr:from>
    <xdr:to>
      <xdr:col>85</xdr:col>
      <xdr:colOff>177800</xdr:colOff>
      <xdr:row>82</xdr:row>
      <xdr:rowOff>96520</xdr:rowOff>
    </xdr:to>
    <xdr:sp macro="" textlink="">
      <xdr:nvSpPr>
        <xdr:cNvPr id="755" name="フローチャート: 判断 754">
          <a:extLst>
            <a:ext uri="{FF2B5EF4-FFF2-40B4-BE49-F238E27FC236}">
              <a16:creationId xmlns:a16="http://schemas.microsoft.com/office/drawing/2014/main" id="{9BA91E1D-5D0B-43F2-869D-E4D348AAFB49}"/>
            </a:ext>
          </a:extLst>
        </xdr:cNvPr>
        <xdr:cNvSpPr/>
      </xdr:nvSpPr>
      <xdr:spPr>
        <a:xfrm>
          <a:off x="14325600" y="1374521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126364</xdr:rowOff>
    </xdr:from>
    <xdr:to>
      <xdr:col>81</xdr:col>
      <xdr:colOff>101600</xdr:colOff>
      <xdr:row>82</xdr:row>
      <xdr:rowOff>56514</xdr:rowOff>
    </xdr:to>
    <xdr:sp macro="" textlink="">
      <xdr:nvSpPr>
        <xdr:cNvPr id="756" name="フローチャート: 判断 755">
          <a:extLst>
            <a:ext uri="{FF2B5EF4-FFF2-40B4-BE49-F238E27FC236}">
              <a16:creationId xmlns:a16="http://schemas.microsoft.com/office/drawing/2014/main" id="{1BC51CE8-50E3-4C09-8B69-356885671AED}"/>
            </a:ext>
          </a:extLst>
        </xdr:cNvPr>
        <xdr:cNvSpPr/>
      </xdr:nvSpPr>
      <xdr:spPr>
        <a:xfrm>
          <a:off x="13578840" y="1370520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105411</xdr:rowOff>
    </xdr:from>
    <xdr:to>
      <xdr:col>76</xdr:col>
      <xdr:colOff>165100</xdr:colOff>
      <xdr:row>82</xdr:row>
      <xdr:rowOff>35561</xdr:rowOff>
    </xdr:to>
    <xdr:sp macro="" textlink="">
      <xdr:nvSpPr>
        <xdr:cNvPr id="757" name="フローチャート: 判断 756">
          <a:extLst>
            <a:ext uri="{FF2B5EF4-FFF2-40B4-BE49-F238E27FC236}">
              <a16:creationId xmlns:a16="http://schemas.microsoft.com/office/drawing/2014/main" id="{F1877B5C-F511-4B9D-A90F-4FDF5F8E4DAA}"/>
            </a:ext>
          </a:extLst>
        </xdr:cNvPr>
        <xdr:cNvSpPr/>
      </xdr:nvSpPr>
      <xdr:spPr>
        <a:xfrm>
          <a:off x="12804140" y="1368425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114936</xdr:rowOff>
    </xdr:from>
    <xdr:to>
      <xdr:col>72</xdr:col>
      <xdr:colOff>38100</xdr:colOff>
      <xdr:row>82</xdr:row>
      <xdr:rowOff>45086</xdr:rowOff>
    </xdr:to>
    <xdr:sp macro="" textlink="">
      <xdr:nvSpPr>
        <xdr:cNvPr id="758" name="フローチャート: 判断 757">
          <a:extLst>
            <a:ext uri="{FF2B5EF4-FFF2-40B4-BE49-F238E27FC236}">
              <a16:creationId xmlns:a16="http://schemas.microsoft.com/office/drawing/2014/main" id="{72CAD717-AF8A-4405-A2A5-3C67204588BE}"/>
            </a:ext>
          </a:extLst>
        </xdr:cNvPr>
        <xdr:cNvSpPr/>
      </xdr:nvSpPr>
      <xdr:spPr>
        <a:xfrm>
          <a:off x="12029440" y="1369377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122555</xdr:rowOff>
    </xdr:from>
    <xdr:to>
      <xdr:col>67</xdr:col>
      <xdr:colOff>101600</xdr:colOff>
      <xdr:row>82</xdr:row>
      <xdr:rowOff>52705</xdr:rowOff>
    </xdr:to>
    <xdr:sp macro="" textlink="">
      <xdr:nvSpPr>
        <xdr:cNvPr id="759" name="フローチャート: 判断 758">
          <a:extLst>
            <a:ext uri="{FF2B5EF4-FFF2-40B4-BE49-F238E27FC236}">
              <a16:creationId xmlns:a16="http://schemas.microsoft.com/office/drawing/2014/main" id="{5F4DD7FF-4012-4728-A33C-D29C82BCCABD}"/>
            </a:ext>
          </a:extLst>
        </xdr:cNvPr>
        <xdr:cNvSpPr/>
      </xdr:nvSpPr>
      <xdr:spPr>
        <a:xfrm>
          <a:off x="11231880" y="137013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0" name="テキスト ボックス 759">
          <a:extLst>
            <a:ext uri="{FF2B5EF4-FFF2-40B4-BE49-F238E27FC236}">
              <a16:creationId xmlns:a16="http://schemas.microsoft.com/office/drawing/2014/main" id="{447FE85C-705B-4FE3-B0DD-2FB8849BB6D0}"/>
            </a:ext>
          </a:extLst>
        </xdr:cNvPr>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1" name="テキスト ボックス 760">
          <a:extLst>
            <a:ext uri="{FF2B5EF4-FFF2-40B4-BE49-F238E27FC236}">
              <a16:creationId xmlns:a16="http://schemas.microsoft.com/office/drawing/2014/main" id="{1EBDB403-9224-4F0E-8B50-AFA849F1FD4E}"/>
            </a:ext>
          </a:extLst>
        </xdr:cNvPr>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2" name="テキスト ボックス 761">
          <a:extLst>
            <a:ext uri="{FF2B5EF4-FFF2-40B4-BE49-F238E27FC236}">
              <a16:creationId xmlns:a16="http://schemas.microsoft.com/office/drawing/2014/main" id="{AB848654-9085-4044-8992-71CD823644C1}"/>
            </a:ext>
          </a:extLst>
        </xdr:cNvPr>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3" name="テキスト ボックス 762">
          <a:extLst>
            <a:ext uri="{FF2B5EF4-FFF2-40B4-BE49-F238E27FC236}">
              <a16:creationId xmlns:a16="http://schemas.microsoft.com/office/drawing/2014/main" id="{A0B0FB05-1776-4322-9586-EA72645E7A0F}"/>
            </a:ext>
          </a:extLst>
        </xdr:cNvPr>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4" name="テキスト ボックス 763">
          <a:extLst>
            <a:ext uri="{FF2B5EF4-FFF2-40B4-BE49-F238E27FC236}">
              <a16:creationId xmlns:a16="http://schemas.microsoft.com/office/drawing/2014/main" id="{A709FB8E-BCEF-4657-844E-8DD62373D2F6}"/>
            </a:ext>
          </a:extLst>
        </xdr:cNvPr>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25400</xdr:rowOff>
    </xdr:from>
    <xdr:to>
      <xdr:col>85</xdr:col>
      <xdr:colOff>177800</xdr:colOff>
      <xdr:row>82</xdr:row>
      <xdr:rowOff>127000</xdr:rowOff>
    </xdr:to>
    <xdr:sp macro="" textlink="">
      <xdr:nvSpPr>
        <xdr:cNvPr id="765" name="楕円 764">
          <a:extLst>
            <a:ext uri="{FF2B5EF4-FFF2-40B4-BE49-F238E27FC236}">
              <a16:creationId xmlns:a16="http://schemas.microsoft.com/office/drawing/2014/main" id="{27B7333D-8184-4747-808A-B37373733012}"/>
            </a:ext>
          </a:extLst>
        </xdr:cNvPr>
        <xdr:cNvSpPr/>
      </xdr:nvSpPr>
      <xdr:spPr>
        <a:xfrm>
          <a:off x="14325600" y="13771880"/>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3827</xdr:rowOff>
    </xdr:from>
    <xdr:ext cx="405111" cy="259045"/>
    <xdr:sp macro="" textlink="">
      <xdr:nvSpPr>
        <xdr:cNvPr id="766" name="【消防施設】&#10;有形固定資産減価償却率該当値テキスト">
          <a:extLst>
            <a:ext uri="{FF2B5EF4-FFF2-40B4-BE49-F238E27FC236}">
              <a16:creationId xmlns:a16="http://schemas.microsoft.com/office/drawing/2014/main" id="{E48CBB24-653C-479C-8A8E-6E9DE4478DE0}"/>
            </a:ext>
          </a:extLst>
        </xdr:cNvPr>
        <xdr:cNvSpPr txBox="1"/>
      </xdr:nvSpPr>
      <xdr:spPr>
        <a:xfrm>
          <a:off x="14414500" y="13750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166370</xdr:rowOff>
    </xdr:from>
    <xdr:to>
      <xdr:col>81</xdr:col>
      <xdr:colOff>101600</xdr:colOff>
      <xdr:row>82</xdr:row>
      <xdr:rowOff>96520</xdr:rowOff>
    </xdr:to>
    <xdr:sp macro="" textlink="">
      <xdr:nvSpPr>
        <xdr:cNvPr id="767" name="楕円 766">
          <a:extLst>
            <a:ext uri="{FF2B5EF4-FFF2-40B4-BE49-F238E27FC236}">
              <a16:creationId xmlns:a16="http://schemas.microsoft.com/office/drawing/2014/main" id="{733F45EA-1FC9-4079-850C-33D6E3CCB3D4}"/>
            </a:ext>
          </a:extLst>
        </xdr:cNvPr>
        <xdr:cNvSpPr/>
      </xdr:nvSpPr>
      <xdr:spPr>
        <a:xfrm>
          <a:off x="13578840" y="137452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45720</xdr:rowOff>
    </xdr:from>
    <xdr:to>
      <xdr:col>85</xdr:col>
      <xdr:colOff>127000</xdr:colOff>
      <xdr:row>82</xdr:row>
      <xdr:rowOff>76200</xdr:rowOff>
    </xdr:to>
    <xdr:cxnSp macro="">
      <xdr:nvCxnSpPr>
        <xdr:cNvPr id="768" name="直線コネクタ 767">
          <a:extLst>
            <a:ext uri="{FF2B5EF4-FFF2-40B4-BE49-F238E27FC236}">
              <a16:creationId xmlns:a16="http://schemas.microsoft.com/office/drawing/2014/main" id="{70B4E26C-9C4A-4F0B-8A81-91DE22F867D8}"/>
            </a:ext>
          </a:extLst>
        </xdr:cNvPr>
        <xdr:cNvCxnSpPr/>
      </xdr:nvCxnSpPr>
      <xdr:spPr>
        <a:xfrm>
          <a:off x="13629640" y="13792200"/>
          <a:ext cx="74676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48261</xdr:rowOff>
    </xdr:from>
    <xdr:to>
      <xdr:col>76</xdr:col>
      <xdr:colOff>165100</xdr:colOff>
      <xdr:row>82</xdr:row>
      <xdr:rowOff>149861</xdr:rowOff>
    </xdr:to>
    <xdr:sp macro="" textlink="">
      <xdr:nvSpPr>
        <xdr:cNvPr id="769" name="楕円 768">
          <a:extLst>
            <a:ext uri="{FF2B5EF4-FFF2-40B4-BE49-F238E27FC236}">
              <a16:creationId xmlns:a16="http://schemas.microsoft.com/office/drawing/2014/main" id="{EF68FBAB-656C-4C1C-9F7A-41B98456B87B}"/>
            </a:ext>
          </a:extLst>
        </xdr:cNvPr>
        <xdr:cNvSpPr/>
      </xdr:nvSpPr>
      <xdr:spPr>
        <a:xfrm>
          <a:off x="12804140" y="13794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45720</xdr:rowOff>
    </xdr:from>
    <xdr:to>
      <xdr:col>81</xdr:col>
      <xdr:colOff>50800</xdr:colOff>
      <xdr:row>82</xdr:row>
      <xdr:rowOff>99061</xdr:rowOff>
    </xdr:to>
    <xdr:cxnSp macro="">
      <xdr:nvCxnSpPr>
        <xdr:cNvPr id="770" name="直線コネクタ 769">
          <a:extLst>
            <a:ext uri="{FF2B5EF4-FFF2-40B4-BE49-F238E27FC236}">
              <a16:creationId xmlns:a16="http://schemas.microsoft.com/office/drawing/2014/main" id="{60B42858-C109-4FF8-AE08-00E5E130B25D}"/>
            </a:ext>
          </a:extLst>
        </xdr:cNvPr>
        <xdr:cNvCxnSpPr/>
      </xdr:nvCxnSpPr>
      <xdr:spPr>
        <a:xfrm flipV="1">
          <a:off x="12854940" y="13792200"/>
          <a:ext cx="77470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25400</xdr:rowOff>
    </xdr:from>
    <xdr:to>
      <xdr:col>72</xdr:col>
      <xdr:colOff>38100</xdr:colOff>
      <xdr:row>82</xdr:row>
      <xdr:rowOff>127000</xdr:rowOff>
    </xdr:to>
    <xdr:sp macro="" textlink="">
      <xdr:nvSpPr>
        <xdr:cNvPr id="771" name="楕円 770">
          <a:extLst>
            <a:ext uri="{FF2B5EF4-FFF2-40B4-BE49-F238E27FC236}">
              <a16:creationId xmlns:a16="http://schemas.microsoft.com/office/drawing/2014/main" id="{3858352B-FC6A-4ECC-97C1-4CC4A9986773}"/>
            </a:ext>
          </a:extLst>
        </xdr:cNvPr>
        <xdr:cNvSpPr/>
      </xdr:nvSpPr>
      <xdr:spPr>
        <a:xfrm>
          <a:off x="12029440" y="1377188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76200</xdr:rowOff>
    </xdr:from>
    <xdr:to>
      <xdr:col>76</xdr:col>
      <xdr:colOff>114300</xdr:colOff>
      <xdr:row>82</xdr:row>
      <xdr:rowOff>99061</xdr:rowOff>
    </xdr:to>
    <xdr:cxnSp macro="">
      <xdr:nvCxnSpPr>
        <xdr:cNvPr id="772" name="直線コネクタ 771">
          <a:extLst>
            <a:ext uri="{FF2B5EF4-FFF2-40B4-BE49-F238E27FC236}">
              <a16:creationId xmlns:a16="http://schemas.microsoft.com/office/drawing/2014/main" id="{385A25B4-03ED-4F78-9466-5D7EEB3362E2}"/>
            </a:ext>
          </a:extLst>
        </xdr:cNvPr>
        <xdr:cNvCxnSpPr/>
      </xdr:nvCxnSpPr>
      <xdr:spPr>
        <a:xfrm>
          <a:off x="12072620" y="13822680"/>
          <a:ext cx="78232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170180</xdr:rowOff>
    </xdr:from>
    <xdr:to>
      <xdr:col>67</xdr:col>
      <xdr:colOff>101600</xdr:colOff>
      <xdr:row>82</xdr:row>
      <xdr:rowOff>100330</xdr:rowOff>
    </xdr:to>
    <xdr:sp macro="" textlink="">
      <xdr:nvSpPr>
        <xdr:cNvPr id="773" name="楕円 772">
          <a:extLst>
            <a:ext uri="{FF2B5EF4-FFF2-40B4-BE49-F238E27FC236}">
              <a16:creationId xmlns:a16="http://schemas.microsoft.com/office/drawing/2014/main" id="{4ACFDE0B-8E1B-417C-985B-5DB6A37954F3}"/>
            </a:ext>
          </a:extLst>
        </xdr:cNvPr>
        <xdr:cNvSpPr/>
      </xdr:nvSpPr>
      <xdr:spPr>
        <a:xfrm>
          <a:off x="11231880" y="137490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49530</xdr:rowOff>
    </xdr:from>
    <xdr:to>
      <xdr:col>71</xdr:col>
      <xdr:colOff>177800</xdr:colOff>
      <xdr:row>82</xdr:row>
      <xdr:rowOff>76200</xdr:rowOff>
    </xdr:to>
    <xdr:cxnSp macro="">
      <xdr:nvCxnSpPr>
        <xdr:cNvPr id="774" name="直線コネクタ 773">
          <a:extLst>
            <a:ext uri="{FF2B5EF4-FFF2-40B4-BE49-F238E27FC236}">
              <a16:creationId xmlns:a16="http://schemas.microsoft.com/office/drawing/2014/main" id="{85F16361-6A50-4702-B51E-10EBB8051E7C}"/>
            </a:ext>
          </a:extLst>
        </xdr:cNvPr>
        <xdr:cNvCxnSpPr/>
      </xdr:nvCxnSpPr>
      <xdr:spPr>
        <a:xfrm>
          <a:off x="11282680" y="13796010"/>
          <a:ext cx="78994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73041</xdr:rowOff>
    </xdr:from>
    <xdr:ext cx="405111" cy="259045"/>
    <xdr:sp macro="" textlink="">
      <xdr:nvSpPr>
        <xdr:cNvPr id="775" name="n_1aveValue【消防施設】&#10;有形固定資産減価償却率">
          <a:extLst>
            <a:ext uri="{FF2B5EF4-FFF2-40B4-BE49-F238E27FC236}">
              <a16:creationId xmlns:a16="http://schemas.microsoft.com/office/drawing/2014/main" id="{ABA8B1EE-6719-48B8-A4F8-965C048E3C15}"/>
            </a:ext>
          </a:extLst>
        </xdr:cNvPr>
        <xdr:cNvSpPr txBox="1"/>
      </xdr:nvSpPr>
      <xdr:spPr>
        <a:xfrm>
          <a:off x="13437244" y="13484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52088</xdr:rowOff>
    </xdr:from>
    <xdr:ext cx="405111" cy="259045"/>
    <xdr:sp macro="" textlink="">
      <xdr:nvSpPr>
        <xdr:cNvPr id="776" name="n_2aveValue【消防施設】&#10;有形固定資産減価償却率">
          <a:extLst>
            <a:ext uri="{FF2B5EF4-FFF2-40B4-BE49-F238E27FC236}">
              <a16:creationId xmlns:a16="http://schemas.microsoft.com/office/drawing/2014/main" id="{7EFDCB57-56BB-48BD-B83A-82AD66CFC68F}"/>
            </a:ext>
          </a:extLst>
        </xdr:cNvPr>
        <xdr:cNvSpPr txBox="1"/>
      </xdr:nvSpPr>
      <xdr:spPr>
        <a:xfrm>
          <a:off x="12675244" y="13463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61613</xdr:rowOff>
    </xdr:from>
    <xdr:ext cx="405111" cy="259045"/>
    <xdr:sp macro="" textlink="">
      <xdr:nvSpPr>
        <xdr:cNvPr id="777" name="n_3aveValue【消防施設】&#10;有形固定資産減価償却率">
          <a:extLst>
            <a:ext uri="{FF2B5EF4-FFF2-40B4-BE49-F238E27FC236}">
              <a16:creationId xmlns:a16="http://schemas.microsoft.com/office/drawing/2014/main" id="{775C9FBF-C6DD-4614-9672-A46BC1237AAF}"/>
            </a:ext>
          </a:extLst>
        </xdr:cNvPr>
        <xdr:cNvSpPr txBox="1"/>
      </xdr:nvSpPr>
      <xdr:spPr>
        <a:xfrm>
          <a:off x="11900544" y="13472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69232</xdr:rowOff>
    </xdr:from>
    <xdr:ext cx="405111" cy="259045"/>
    <xdr:sp macro="" textlink="">
      <xdr:nvSpPr>
        <xdr:cNvPr id="778" name="n_4aveValue【消防施設】&#10;有形固定資産減価償却率">
          <a:extLst>
            <a:ext uri="{FF2B5EF4-FFF2-40B4-BE49-F238E27FC236}">
              <a16:creationId xmlns:a16="http://schemas.microsoft.com/office/drawing/2014/main" id="{316C0EFB-5DE3-41F0-91E8-C50DB0E02D78}"/>
            </a:ext>
          </a:extLst>
        </xdr:cNvPr>
        <xdr:cNvSpPr txBox="1"/>
      </xdr:nvSpPr>
      <xdr:spPr>
        <a:xfrm>
          <a:off x="11102984" y="13480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82</xdr:row>
      <xdr:rowOff>87647</xdr:rowOff>
    </xdr:from>
    <xdr:ext cx="405111" cy="259045"/>
    <xdr:sp macro="" textlink="">
      <xdr:nvSpPr>
        <xdr:cNvPr id="779" name="n_1mainValue【消防施設】&#10;有形固定資産減価償却率">
          <a:extLst>
            <a:ext uri="{FF2B5EF4-FFF2-40B4-BE49-F238E27FC236}">
              <a16:creationId xmlns:a16="http://schemas.microsoft.com/office/drawing/2014/main" id="{CB4FB94F-F3B2-4E38-8972-174B5F71193A}"/>
            </a:ext>
          </a:extLst>
        </xdr:cNvPr>
        <xdr:cNvSpPr txBox="1"/>
      </xdr:nvSpPr>
      <xdr:spPr>
        <a:xfrm>
          <a:off x="13437244" y="13834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140988</xdr:rowOff>
    </xdr:from>
    <xdr:ext cx="405111" cy="259045"/>
    <xdr:sp macro="" textlink="">
      <xdr:nvSpPr>
        <xdr:cNvPr id="780" name="n_2mainValue【消防施設】&#10;有形固定資産減価償却率">
          <a:extLst>
            <a:ext uri="{FF2B5EF4-FFF2-40B4-BE49-F238E27FC236}">
              <a16:creationId xmlns:a16="http://schemas.microsoft.com/office/drawing/2014/main" id="{095170EF-2B06-4565-B034-BB87D16A65EE}"/>
            </a:ext>
          </a:extLst>
        </xdr:cNvPr>
        <xdr:cNvSpPr txBox="1"/>
      </xdr:nvSpPr>
      <xdr:spPr>
        <a:xfrm>
          <a:off x="12675244" y="138874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118127</xdr:rowOff>
    </xdr:from>
    <xdr:ext cx="405111" cy="259045"/>
    <xdr:sp macro="" textlink="">
      <xdr:nvSpPr>
        <xdr:cNvPr id="781" name="n_3mainValue【消防施設】&#10;有形固定資産減価償却率">
          <a:extLst>
            <a:ext uri="{FF2B5EF4-FFF2-40B4-BE49-F238E27FC236}">
              <a16:creationId xmlns:a16="http://schemas.microsoft.com/office/drawing/2014/main" id="{C73E830A-8BF7-4547-875E-B934A1B72C6F}"/>
            </a:ext>
          </a:extLst>
        </xdr:cNvPr>
        <xdr:cNvSpPr txBox="1"/>
      </xdr:nvSpPr>
      <xdr:spPr>
        <a:xfrm>
          <a:off x="11900544" y="13864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91457</xdr:rowOff>
    </xdr:from>
    <xdr:ext cx="405111" cy="259045"/>
    <xdr:sp macro="" textlink="">
      <xdr:nvSpPr>
        <xdr:cNvPr id="782" name="n_4mainValue【消防施設】&#10;有形固定資産減価償却率">
          <a:extLst>
            <a:ext uri="{FF2B5EF4-FFF2-40B4-BE49-F238E27FC236}">
              <a16:creationId xmlns:a16="http://schemas.microsoft.com/office/drawing/2014/main" id="{CF631DC8-6F85-4B91-AED9-CBE11EE2A3D3}"/>
            </a:ext>
          </a:extLst>
        </xdr:cNvPr>
        <xdr:cNvSpPr txBox="1"/>
      </xdr:nvSpPr>
      <xdr:spPr>
        <a:xfrm>
          <a:off x="11102984" y="13837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3" name="正方形/長方形 782">
          <a:extLst>
            <a:ext uri="{FF2B5EF4-FFF2-40B4-BE49-F238E27FC236}">
              <a16:creationId xmlns:a16="http://schemas.microsoft.com/office/drawing/2014/main" id="{30241299-3941-41C2-B7E4-F2599B80FF8F}"/>
            </a:ext>
          </a:extLst>
        </xdr:cNvPr>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4" name="正方形/長方形 783">
          <a:extLst>
            <a:ext uri="{FF2B5EF4-FFF2-40B4-BE49-F238E27FC236}">
              <a16:creationId xmlns:a16="http://schemas.microsoft.com/office/drawing/2014/main" id="{EC2B35BE-A36B-4605-824E-EBB1EC17638E}"/>
            </a:ext>
          </a:extLst>
        </xdr:cNvPr>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5" name="正方形/長方形 784">
          <a:extLst>
            <a:ext uri="{FF2B5EF4-FFF2-40B4-BE49-F238E27FC236}">
              <a16:creationId xmlns:a16="http://schemas.microsoft.com/office/drawing/2014/main" id="{EFF6C6A1-B9D1-49CE-9494-3DB797B92D1B}"/>
            </a:ext>
          </a:extLst>
        </xdr:cNvPr>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6" name="正方形/長方形 785">
          <a:extLst>
            <a:ext uri="{FF2B5EF4-FFF2-40B4-BE49-F238E27FC236}">
              <a16:creationId xmlns:a16="http://schemas.microsoft.com/office/drawing/2014/main" id="{3544D0B2-2FD9-431C-BFE0-5DD00B34202A}"/>
            </a:ext>
          </a:extLst>
        </xdr:cNvPr>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7" name="正方形/長方形 786">
          <a:extLst>
            <a:ext uri="{FF2B5EF4-FFF2-40B4-BE49-F238E27FC236}">
              <a16:creationId xmlns:a16="http://schemas.microsoft.com/office/drawing/2014/main" id="{8292F920-D71D-4C1A-81D4-C02E2B96199A}"/>
            </a:ext>
          </a:extLst>
        </xdr:cNvPr>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8" name="正方形/長方形 787">
          <a:extLst>
            <a:ext uri="{FF2B5EF4-FFF2-40B4-BE49-F238E27FC236}">
              <a16:creationId xmlns:a16="http://schemas.microsoft.com/office/drawing/2014/main" id="{FCEC0C11-A5E3-42DE-9F48-62A4C2881A5A}"/>
            </a:ext>
          </a:extLst>
        </xdr:cNvPr>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9" name="正方形/長方形 788">
          <a:extLst>
            <a:ext uri="{FF2B5EF4-FFF2-40B4-BE49-F238E27FC236}">
              <a16:creationId xmlns:a16="http://schemas.microsoft.com/office/drawing/2014/main" id="{7D2359E4-B051-4AF2-9803-FAA418F44D20}"/>
            </a:ext>
          </a:extLst>
        </xdr:cNvPr>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0" name="正方形/長方形 789">
          <a:extLst>
            <a:ext uri="{FF2B5EF4-FFF2-40B4-BE49-F238E27FC236}">
              <a16:creationId xmlns:a16="http://schemas.microsoft.com/office/drawing/2014/main" id="{DE252311-6005-440A-87A3-12A0735D2133}"/>
            </a:ext>
          </a:extLst>
        </xdr:cNvPr>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1" name="テキスト ボックス 790">
          <a:extLst>
            <a:ext uri="{FF2B5EF4-FFF2-40B4-BE49-F238E27FC236}">
              <a16:creationId xmlns:a16="http://schemas.microsoft.com/office/drawing/2014/main" id="{101EA5B7-C267-4BA1-8881-80F6BFA88A89}"/>
            </a:ext>
          </a:extLst>
        </xdr:cNvPr>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2" name="直線コネクタ 791">
          <a:extLst>
            <a:ext uri="{FF2B5EF4-FFF2-40B4-BE49-F238E27FC236}">
              <a16:creationId xmlns:a16="http://schemas.microsoft.com/office/drawing/2014/main" id="{04C06D8E-9A0B-4215-A507-076926DAD87E}"/>
            </a:ext>
          </a:extLst>
        </xdr:cNvPr>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93" name="直線コネクタ 792">
          <a:extLst>
            <a:ext uri="{FF2B5EF4-FFF2-40B4-BE49-F238E27FC236}">
              <a16:creationId xmlns:a16="http://schemas.microsoft.com/office/drawing/2014/main" id="{07FF909F-9EF2-414F-A21A-B7BDF3F83B98}"/>
            </a:ext>
          </a:extLst>
        </xdr:cNvPr>
        <xdr:cNvCxnSpPr/>
      </xdr:nvCxnSpPr>
      <xdr:spPr>
        <a:xfrm>
          <a:off x="1609344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94" name="テキスト ボックス 793">
          <a:extLst>
            <a:ext uri="{FF2B5EF4-FFF2-40B4-BE49-F238E27FC236}">
              <a16:creationId xmlns:a16="http://schemas.microsoft.com/office/drawing/2014/main" id="{9A513AD7-305D-42C8-AA3A-4F93F38D201C}"/>
            </a:ext>
          </a:extLst>
        </xdr:cNvPr>
        <xdr:cNvSpPr txBox="1"/>
      </xdr:nvSpPr>
      <xdr:spPr>
        <a:xfrm>
          <a:off x="1569484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95" name="直線コネクタ 794">
          <a:extLst>
            <a:ext uri="{FF2B5EF4-FFF2-40B4-BE49-F238E27FC236}">
              <a16:creationId xmlns:a16="http://schemas.microsoft.com/office/drawing/2014/main" id="{4C21AE01-33CD-48EA-9EA7-38704D32BF7C}"/>
            </a:ext>
          </a:extLst>
        </xdr:cNvPr>
        <xdr:cNvCxnSpPr/>
      </xdr:nvCxnSpPr>
      <xdr:spPr>
        <a:xfrm>
          <a:off x="1609344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96" name="テキスト ボックス 795">
          <a:extLst>
            <a:ext uri="{FF2B5EF4-FFF2-40B4-BE49-F238E27FC236}">
              <a16:creationId xmlns:a16="http://schemas.microsoft.com/office/drawing/2014/main" id="{BFEC550A-2A99-452D-816B-6EA86B034B04}"/>
            </a:ext>
          </a:extLst>
        </xdr:cNvPr>
        <xdr:cNvSpPr txBox="1"/>
      </xdr:nvSpPr>
      <xdr:spPr>
        <a:xfrm>
          <a:off x="15694841" y="14019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97" name="直線コネクタ 796">
          <a:extLst>
            <a:ext uri="{FF2B5EF4-FFF2-40B4-BE49-F238E27FC236}">
              <a16:creationId xmlns:a16="http://schemas.microsoft.com/office/drawing/2014/main" id="{094CB255-33DE-48CB-AE86-964B7F83C403}"/>
            </a:ext>
          </a:extLst>
        </xdr:cNvPr>
        <xdr:cNvCxnSpPr/>
      </xdr:nvCxnSpPr>
      <xdr:spPr>
        <a:xfrm>
          <a:off x="1609344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98" name="テキスト ボックス 797">
          <a:extLst>
            <a:ext uri="{FF2B5EF4-FFF2-40B4-BE49-F238E27FC236}">
              <a16:creationId xmlns:a16="http://schemas.microsoft.com/office/drawing/2014/main" id="{34CA7333-4485-4E0B-9B4E-87471CF16BB6}"/>
            </a:ext>
          </a:extLst>
        </xdr:cNvPr>
        <xdr:cNvSpPr txBox="1"/>
      </xdr:nvSpPr>
      <xdr:spPr>
        <a:xfrm>
          <a:off x="1569484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99" name="直線コネクタ 798">
          <a:extLst>
            <a:ext uri="{FF2B5EF4-FFF2-40B4-BE49-F238E27FC236}">
              <a16:creationId xmlns:a16="http://schemas.microsoft.com/office/drawing/2014/main" id="{5C9D387E-E900-4B4D-B96F-1A4B819D0F0C}"/>
            </a:ext>
          </a:extLst>
        </xdr:cNvPr>
        <xdr:cNvCxnSpPr/>
      </xdr:nvCxnSpPr>
      <xdr:spPr>
        <a:xfrm>
          <a:off x="1609344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800" name="テキスト ボックス 799">
          <a:extLst>
            <a:ext uri="{FF2B5EF4-FFF2-40B4-BE49-F238E27FC236}">
              <a16:creationId xmlns:a16="http://schemas.microsoft.com/office/drawing/2014/main" id="{1DA9BE34-F2D6-4893-9B6E-F2D9FD444797}"/>
            </a:ext>
          </a:extLst>
        </xdr:cNvPr>
        <xdr:cNvSpPr txBox="1"/>
      </xdr:nvSpPr>
      <xdr:spPr>
        <a:xfrm>
          <a:off x="15694841" y="13272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801" name="直線コネクタ 800">
          <a:extLst>
            <a:ext uri="{FF2B5EF4-FFF2-40B4-BE49-F238E27FC236}">
              <a16:creationId xmlns:a16="http://schemas.microsoft.com/office/drawing/2014/main" id="{F9160877-23AF-47CA-95B2-2F9CE43B85FE}"/>
            </a:ext>
          </a:extLst>
        </xdr:cNvPr>
        <xdr:cNvCxnSpPr/>
      </xdr:nvCxnSpPr>
      <xdr:spPr>
        <a:xfrm>
          <a:off x="1609344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802" name="テキスト ボックス 801">
          <a:extLst>
            <a:ext uri="{FF2B5EF4-FFF2-40B4-BE49-F238E27FC236}">
              <a16:creationId xmlns:a16="http://schemas.microsoft.com/office/drawing/2014/main" id="{C6BF8455-DFE0-4C0B-AF75-E8A977FC9160}"/>
            </a:ext>
          </a:extLst>
        </xdr:cNvPr>
        <xdr:cNvSpPr txBox="1"/>
      </xdr:nvSpPr>
      <xdr:spPr>
        <a:xfrm>
          <a:off x="1569484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3" name="直線コネクタ 802">
          <a:extLst>
            <a:ext uri="{FF2B5EF4-FFF2-40B4-BE49-F238E27FC236}">
              <a16:creationId xmlns:a16="http://schemas.microsoft.com/office/drawing/2014/main" id="{5D7A31AD-3A8C-4ECF-AA5B-0A22024553AE}"/>
            </a:ext>
          </a:extLst>
        </xdr:cNvPr>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4" name="テキスト ボックス 803">
          <a:extLst>
            <a:ext uri="{FF2B5EF4-FFF2-40B4-BE49-F238E27FC236}">
              <a16:creationId xmlns:a16="http://schemas.microsoft.com/office/drawing/2014/main" id="{624413D7-C079-4866-83D4-867A4EF623CA}"/>
            </a:ext>
          </a:extLst>
        </xdr:cNvPr>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5" name="【消防施設】&#10;一人当たり面積グラフ枠">
          <a:extLst>
            <a:ext uri="{FF2B5EF4-FFF2-40B4-BE49-F238E27FC236}">
              <a16:creationId xmlns:a16="http://schemas.microsoft.com/office/drawing/2014/main" id="{EF3A6529-3FC4-4FFF-B6BB-265367EE7380}"/>
            </a:ext>
          </a:extLst>
        </xdr:cNvPr>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146050</xdr:rowOff>
    </xdr:from>
    <xdr:to>
      <xdr:col>116</xdr:col>
      <xdr:colOff>62864</xdr:colOff>
      <xdr:row>86</xdr:row>
      <xdr:rowOff>63500</xdr:rowOff>
    </xdr:to>
    <xdr:cxnSp macro="">
      <xdr:nvCxnSpPr>
        <xdr:cNvPr id="806" name="直線コネクタ 805">
          <a:extLst>
            <a:ext uri="{FF2B5EF4-FFF2-40B4-BE49-F238E27FC236}">
              <a16:creationId xmlns:a16="http://schemas.microsoft.com/office/drawing/2014/main" id="{764C1642-6E88-4D9A-9F7B-694BE68BD584}"/>
            </a:ext>
          </a:extLst>
        </xdr:cNvPr>
        <xdr:cNvCxnSpPr/>
      </xdr:nvCxnSpPr>
      <xdr:spPr>
        <a:xfrm flipV="1">
          <a:off x="19509104" y="13054330"/>
          <a:ext cx="0" cy="1426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67327</xdr:rowOff>
    </xdr:from>
    <xdr:ext cx="469744" cy="259045"/>
    <xdr:sp macro="" textlink="">
      <xdr:nvSpPr>
        <xdr:cNvPr id="807" name="【消防施設】&#10;一人当たり面積最小値テキスト">
          <a:extLst>
            <a:ext uri="{FF2B5EF4-FFF2-40B4-BE49-F238E27FC236}">
              <a16:creationId xmlns:a16="http://schemas.microsoft.com/office/drawing/2014/main" id="{0EC67FEB-F246-4D32-AD28-5700321330FE}"/>
            </a:ext>
          </a:extLst>
        </xdr:cNvPr>
        <xdr:cNvSpPr txBox="1"/>
      </xdr:nvSpPr>
      <xdr:spPr>
        <a:xfrm>
          <a:off x="19547840" y="14484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63500</xdr:rowOff>
    </xdr:from>
    <xdr:to>
      <xdr:col>116</xdr:col>
      <xdr:colOff>152400</xdr:colOff>
      <xdr:row>86</xdr:row>
      <xdr:rowOff>63500</xdr:rowOff>
    </xdr:to>
    <xdr:cxnSp macro="">
      <xdr:nvCxnSpPr>
        <xdr:cNvPr id="808" name="直線コネクタ 807">
          <a:extLst>
            <a:ext uri="{FF2B5EF4-FFF2-40B4-BE49-F238E27FC236}">
              <a16:creationId xmlns:a16="http://schemas.microsoft.com/office/drawing/2014/main" id="{692347F7-2AF3-49C4-A2D5-2ADB9296C8D3}"/>
            </a:ext>
          </a:extLst>
        </xdr:cNvPr>
        <xdr:cNvCxnSpPr/>
      </xdr:nvCxnSpPr>
      <xdr:spPr>
        <a:xfrm>
          <a:off x="19443700" y="144805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92727</xdr:rowOff>
    </xdr:from>
    <xdr:ext cx="469744" cy="259045"/>
    <xdr:sp macro="" textlink="">
      <xdr:nvSpPr>
        <xdr:cNvPr id="809" name="【消防施設】&#10;一人当たり面積最大値テキスト">
          <a:extLst>
            <a:ext uri="{FF2B5EF4-FFF2-40B4-BE49-F238E27FC236}">
              <a16:creationId xmlns:a16="http://schemas.microsoft.com/office/drawing/2014/main" id="{9525FE4B-FB4A-481C-821B-BDF6E8265F3C}"/>
            </a:ext>
          </a:extLst>
        </xdr:cNvPr>
        <xdr:cNvSpPr txBox="1"/>
      </xdr:nvSpPr>
      <xdr:spPr>
        <a:xfrm>
          <a:off x="19547840" y="12833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146050</xdr:rowOff>
    </xdr:from>
    <xdr:to>
      <xdr:col>116</xdr:col>
      <xdr:colOff>152400</xdr:colOff>
      <xdr:row>77</xdr:row>
      <xdr:rowOff>146050</xdr:rowOff>
    </xdr:to>
    <xdr:cxnSp macro="">
      <xdr:nvCxnSpPr>
        <xdr:cNvPr id="810" name="直線コネクタ 809">
          <a:extLst>
            <a:ext uri="{FF2B5EF4-FFF2-40B4-BE49-F238E27FC236}">
              <a16:creationId xmlns:a16="http://schemas.microsoft.com/office/drawing/2014/main" id="{AA8B5B4E-2D32-4F40-9AD5-8217F86596DE}"/>
            </a:ext>
          </a:extLst>
        </xdr:cNvPr>
        <xdr:cNvCxnSpPr/>
      </xdr:nvCxnSpPr>
      <xdr:spPr>
        <a:xfrm>
          <a:off x="19443700" y="130543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111777</xdr:rowOff>
    </xdr:from>
    <xdr:ext cx="469744" cy="259045"/>
    <xdr:sp macro="" textlink="">
      <xdr:nvSpPr>
        <xdr:cNvPr id="811" name="【消防施設】&#10;一人当たり面積平均値テキスト">
          <a:extLst>
            <a:ext uri="{FF2B5EF4-FFF2-40B4-BE49-F238E27FC236}">
              <a16:creationId xmlns:a16="http://schemas.microsoft.com/office/drawing/2014/main" id="{0FC25CFD-17A6-40CD-AC13-EF66F08D8EFF}"/>
            </a:ext>
          </a:extLst>
        </xdr:cNvPr>
        <xdr:cNvSpPr txBox="1"/>
      </xdr:nvSpPr>
      <xdr:spPr>
        <a:xfrm>
          <a:off x="19547840" y="140258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133350</xdr:rowOff>
    </xdr:from>
    <xdr:to>
      <xdr:col>116</xdr:col>
      <xdr:colOff>114300</xdr:colOff>
      <xdr:row>84</xdr:row>
      <xdr:rowOff>63500</xdr:rowOff>
    </xdr:to>
    <xdr:sp macro="" textlink="">
      <xdr:nvSpPr>
        <xdr:cNvPr id="812" name="フローチャート: 判断 811">
          <a:extLst>
            <a:ext uri="{FF2B5EF4-FFF2-40B4-BE49-F238E27FC236}">
              <a16:creationId xmlns:a16="http://schemas.microsoft.com/office/drawing/2014/main" id="{D977FBEA-DC59-4621-8F28-9E72C6E93BE5}"/>
            </a:ext>
          </a:extLst>
        </xdr:cNvPr>
        <xdr:cNvSpPr/>
      </xdr:nvSpPr>
      <xdr:spPr>
        <a:xfrm>
          <a:off x="19458940" y="140474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133350</xdr:rowOff>
    </xdr:from>
    <xdr:to>
      <xdr:col>112</xdr:col>
      <xdr:colOff>38100</xdr:colOff>
      <xdr:row>84</xdr:row>
      <xdr:rowOff>63500</xdr:rowOff>
    </xdr:to>
    <xdr:sp macro="" textlink="">
      <xdr:nvSpPr>
        <xdr:cNvPr id="813" name="フローチャート: 判断 812">
          <a:extLst>
            <a:ext uri="{FF2B5EF4-FFF2-40B4-BE49-F238E27FC236}">
              <a16:creationId xmlns:a16="http://schemas.microsoft.com/office/drawing/2014/main" id="{1739DAA7-8DE8-4529-B981-BACC3B4BFCBD}"/>
            </a:ext>
          </a:extLst>
        </xdr:cNvPr>
        <xdr:cNvSpPr/>
      </xdr:nvSpPr>
      <xdr:spPr>
        <a:xfrm>
          <a:off x="18735040" y="1404747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120650</xdr:rowOff>
    </xdr:from>
    <xdr:to>
      <xdr:col>107</xdr:col>
      <xdr:colOff>101600</xdr:colOff>
      <xdr:row>84</xdr:row>
      <xdr:rowOff>50800</xdr:rowOff>
    </xdr:to>
    <xdr:sp macro="" textlink="">
      <xdr:nvSpPr>
        <xdr:cNvPr id="814" name="フローチャート: 判断 813">
          <a:extLst>
            <a:ext uri="{FF2B5EF4-FFF2-40B4-BE49-F238E27FC236}">
              <a16:creationId xmlns:a16="http://schemas.microsoft.com/office/drawing/2014/main" id="{0167D164-61F7-47D2-9FEB-6CB48E77CB25}"/>
            </a:ext>
          </a:extLst>
        </xdr:cNvPr>
        <xdr:cNvSpPr/>
      </xdr:nvSpPr>
      <xdr:spPr>
        <a:xfrm>
          <a:off x="17937480" y="140347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57150</xdr:rowOff>
    </xdr:from>
    <xdr:to>
      <xdr:col>102</xdr:col>
      <xdr:colOff>165100</xdr:colOff>
      <xdr:row>83</xdr:row>
      <xdr:rowOff>158750</xdr:rowOff>
    </xdr:to>
    <xdr:sp macro="" textlink="">
      <xdr:nvSpPr>
        <xdr:cNvPr id="815" name="フローチャート: 判断 814">
          <a:extLst>
            <a:ext uri="{FF2B5EF4-FFF2-40B4-BE49-F238E27FC236}">
              <a16:creationId xmlns:a16="http://schemas.microsoft.com/office/drawing/2014/main" id="{5E5DDB3A-320D-41CA-AF58-4A3392616807}"/>
            </a:ext>
          </a:extLst>
        </xdr:cNvPr>
        <xdr:cNvSpPr/>
      </xdr:nvSpPr>
      <xdr:spPr>
        <a:xfrm>
          <a:off x="17162780" y="13971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82550</xdr:rowOff>
    </xdr:from>
    <xdr:to>
      <xdr:col>98</xdr:col>
      <xdr:colOff>38100</xdr:colOff>
      <xdr:row>84</xdr:row>
      <xdr:rowOff>12700</xdr:rowOff>
    </xdr:to>
    <xdr:sp macro="" textlink="">
      <xdr:nvSpPr>
        <xdr:cNvPr id="816" name="フローチャート: 判断 815">
          <a:extLst>
            <a:ext uri="{FF2B5EF4-FFF2-40B4-BE49-F238E27FC236}">
              <a16:creationId xmlns:a16="http://schemas.microsoft.com/office/drawing/2014/main" id="{43694865-8AA2-46B0-A0BA-7341FE34400A}"/>
            </a:ext>
          </a:extLst>
        </xdr:cNvPr>
        <xdr:cNvSpPr/>
      </xdr:nvSpPr>
      <xdr:spPr>
        <a:xfrm>
          <a:off x="16388080" y="1399667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7" name="テキスト ボックス 816">
          <a:extLst>
            <a:ext uri="{FF2B5EF4-FFF2-40B4-BE49-F238E27FC236}">
              <a16:creationId xmlns:a16="http://schemas.microsoft.com/office/drawing/2014/main" id="{2350932A-45EE-41F1-89C7-45FAE451E5DF}"/>
            </a:ext>
          </a:extLst>
        </xdr:cNvPr>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8" name="テキスト ボックス 817">
          <a:extLst>
            <a:ext uri="{FF2B5EF4-FFF2-40B4-BE49-F238E27FC236}">
              <a16:creationId xmlns:a16="http://schemas.microsoft.com/office/drawing/2014/main" id="{102D053C-4138-4B0A-9A1B-70F06C77ADE6}"/>
            </a:ext>
          </a:extLst>
        </xdr:cNvPr>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9" name="テキスト ボックス 818">
          <a:extLst>
            <a:ext uri="{FF2B5EF4-FFF2-40B4-BE49-F238E27FC236}">
              <a16:creationId xmlns:a16="http://schemas.microsoft.com/office/drawing/2014/main" id="{02E5A5F2-E31D-4731-9222-16B0271BCA98}"/>
            </a:ext>
          </a:extLst>
        </xdr:cNvPr>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20" name="テキスト ボックス 819">
          <a:extLst>
            <a:ext uri="{FF2B5EF4-FFF2-40B4-BE49-F238E27FC236}">
              <a16:creationId xmlns:a16="http://schemas.microsoft.com/office/drawing/2014/main" id="{7DE2060E-479D-4A6D-B423-9A977799AF24}"/>
            </a:ext>
          </a:extLst>
        </xdr:cNvPr>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1" name="テキスト ボックス 820">
          <a:extLst>
            <a:ext uri="{FF2B5EF4-FFF2-40B4-BE49-F238E27FC236}">
              <a16:creationId xmlns:a16="http://schemas.microsoft.com/office/drawing/2014/main" id="{EA7FABEF-777B-406D-A888-6E74B61EE18B}"/>
            </a:ext>
          </a:extLst>
        </xdr:cNvPr>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63500</xdr:rowOff>
    </xdr:from>
    <xdr:to>
      <xdr:col>116</xdr:col>
      <xdr:colOff>114300</xdr:colOff>
      <xdr:row>82</xdr:row>
      <xdr:rowOff>165100</xdr:rowOff>
    </xdr:to>
    <xdr:sp macro="" textlink="">
      <xdr:nvSpPr>
        <xdr:cNvPr id="822" name="楕円 821">
          <a:extLst>
            <a:ext uri="{FF2B5EF4-FFF2-40B4-BE49-F238E27FC236}">
              <a16:creationId xmlns:a16="http://schemas.microsoft.com/office/drawing/2014/main" id="{1D74B8DA-52BA-420E-8735-CDDF4C00F38E}"/>
            </a:ext>
          </a:extLst>
        </xdr:cNvPr>
        <xdr:cNvSpPr/>
      </xdr:nvSpPr>
      <xdr:spPr>
        <a:xfrm>
          <a:off x="19458940" y="13809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81</xdr:row>
      <xdr:rowOff>86377</xdr:rowOff>
    </xdr:from>
    <xdr:ext cx="469744" cy="259045"/>
    <xdr:sp macro="" textlink="">
      <xdr:nvSpPr>
        <xdr:cNvPr id="823" name="【消防施設】&#10;一人当たり面積該当値テキスト">
          <a:extLst>
            <a:ext uri="{FF2B5EF4-FFF2-40B4-BE49-F238E27FC236}">
              <a16:creationId xmlns:a16="http://schemas.microsoft.com/office/drawing/2014/main" id="{27A5D258-9346-4559-A847-EF89474FD1D9}"/>
            </a:ext>
          </a:extLst>
        </xdr:cNvPr>
        <xdr:cNvSpPr txBox="1"/>
      </xdr:nvSpPr>
      <xdr:spPr>
        <a:xfrm>
          <a:off x="19547840" y="13665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50800</xdr:rowOff>
    </xdr:from>
    <xdr:to>
      <xdr:col>112</xdr:col>
      <xdr:colOff>38100</xdr:colOff>
      <xdr:row>82</xdr:row>
      <xdr:rowOff>152400</xdr:rowOff>
    </xdr:to>
    <xdr:sp macro="" textlink="">
      <xdr:nvSpPr>
        <xdr:cNvPr id="824" name="楕円 823">
          <a:extLst>
            <a:ext uri="{FF2B5EF4-FFF2-40B4-BE49-F238E27FC236}">
              <a16:creationId xmlns:a16="http://schemas.microsoft.com/office/drawing/2014/main" id="{8F824EBB-C4D5-4D98-B045-D089BBBC6128}"/>
            </a:ext>
          </a:extLst>
        </xdr:cNvPr>
        <xdr:cNvSpPr/>
      </xdr:nvSpPr>
      <xdr:spPr>
        <a:xfrm>
          <a:off x="18735040" y="1379728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82</xdr:row>
      <xdr:rowOff>101600</xdr:rowOff>
    </xdr:from>
    <xdr:to>
      <xdr:col>116</xdr:col>
      <xdr:colOff>63500</xdr:colOff>
      <xdr:row>82</xdr:row>
      <xdr:rowOff>114300</xdr:rowOff>
    </xdr:to>
    <xdr:cxnSp macro="">
      <xdr:nvCxnSpPr>
        <xdr:cNvPr id="825" name="直線コネクタ 824">
          <a:extLst>
            <a:ext uri="{FF2B5EF4-FFF2-40B4-BE49-F238E27FC236}">
              <a16:creationId xmlns:a16="http://schemas.microsoft.com/office/drawing/2014/main" id="{8F8B9508-82C5-48A3-8D54-802C69CEBF20}"/>
            </a:ext>
          </a:extLst>
        </xdr:cNvPr>
        <xdr:cNvCxnSpPr/>
      </xdr:nvCxnSpPr>
      <xdr:spPr>
        <a:xfrm>
          <a:off x="18778220" y="13848080"/>
          <a:ext cx="73152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82</xdr:row>
      <xdr:rowOff>63500</xdr:rowOff>
    </xdr:from>
    <xdr:to>
      <xdr:col>107</xdr:col>
      <xdr:colOff>101600</xdr:colOff>
      <xdr:row>82</xdr:row>
      <xdr:rowOff>165100</xdr:rowOff>
    </xdr:to>
    <xdr:sp macro="" textlink="">
      <xdr:nvSpPr>
        <xdr:cNvPr id="826" name="楕円 825">
          <a:extLst>
            <a:ext uri="{FF2B5EF4-FFF2-40B4-BE49-F238E27FC236}">
              <a16:creationId xmlns:a16="http://schemas.microsoft.com/office/drawing/2014/main" id="{9C54C28C-7783-4A0E-8485-80552CDAB301}"/>
            </a:ext>
          </a:extLst>
        </xdr:cNvPr>
        <xdr:cNvSpPr/>
      </xdr:nvSpPr>
      <xdr:spPr>
        <a:xfrm>
          <a:off x="17937480" y="13809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82</xdr:row>
      <xdr:rowOff>101600</xdr:rowOff>
    </xdr:from>
    <xdr:to>
      <xdr:col>111</xdr:col>
      <xdr:colOff>177800</xdr:colOff>
      <xdr:row>82</xdr:row>
      <xdr:rowOff>114300</xdr:rowOff>
    </xdr:to>
    <xdr:cxnSp macro="">
      <xdr:nvCxnSpPr>
        <xdr:cNvPr id="827" name="直線コネクタ 826">
          <a:extLst>
            <a:ext uri="{FF2B5EF4-FFF2-40B4-BE49-F238E27FC236}">
              <a16:creationId xmlns:a16="http://schemas.microsoft.com/office/drawing/2014/main" id="{77F245D3-AC49-42E2-B520-0567EFCDF032}"/>
            </a:ext>
          </a:extLst>
        </xdr:cNvPr>
        <xdr:cNvCxnSpPr/>
      </xdr:nvCxnSpPr>
      <xdr:spPr>
        <a:xfrm flipV="1">
          <a:off x="17988280" y="13848080"/>
          <a:ext cx="78994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82</xdr:row>
      <xdr:rowOff>63500</xdr:rowOff>
    </xdr:from>
    <xdr:to>
      <xdr:col>102</xdr:col>
      <xdr:colOff>165100</xdr:colOff>
      <xdr:row>82</xdr:row>
      <xdr:rowOff>165100</xdr:rowOff>
    </xdr:to>
    <xdr:sp macro="" textlink="">
      <xdr:nvSpPr>
        <xdr:cNvPr id="828" name="楕円 827">
          <a:extLst>
            <a:ext uri="{FF2B5EF4-FFF2-40B4-BE49-F238E27FC236}">
              <a16:creationId xmlns:a16="http://schemas.microsoft.com/office/drawing/2014/main" id="{382A3306-120F-4C23-B5E4-EEC09D3A87D9}"/>
            </a:ext>
          </a:extLst>
        </xdr:cNvPr>
        <xdr:cNvSpPr/>
      </xdr:nvSpPr>
      <xdr:spPr>
        <a:xfrm>
          <a:off x="17162780" y="13809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82</xdr:row>
      <xdr:rowOff>114300</xdr:rowOff>
    </xdr:from>
    <xdr:to>
      <xdr:col>107</xdr:col>
      <xdr:colOff>50800</xdr:colOff>
      <xdr:row>82</xdr:row>
      <xdr:rowOff>114300</xdr:rowOff>
    </xdr:to>
    <xdr:cxnSp macro="">
      <xdr:nvCxnSpPr>
        <xdr:cNvPr id="829" name="直線コネクタ 828">
          <a:extLst>
            <a:ext uri="{FF2B5EF4-FFF2-40B4-BE49-F238E27FC236}">
              <a16:creationId xmlns:a16="http://schemas.microsoft.com/office/drawing/2014/main" id="{AE9B06DA-3091-4D77-A1F8-C8DD89701556}"/>
            </a:ext>
          </a:extLst>
        </xdr:cNvPr>
        <xdr:cNvCxnSpPr/>
      </xdr:nvCxnSpPr>
      <xdr:spPr>
        <a:xfrm>
          <a:off x="17213580" y="13860780"/>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82</xdr:row>
      <xdr:rowOff>50800</xdr:rowOff>
    </xdr:from>
    <xdr:to>
      <xdr:col>98</xdr:col>
      <xdr:colOff>38100</xdr:colOff>
      <xdr:row>82</xdr:row>
      <xdr:rowOff>152400</xdr:rowOff>
    </xdr:to>
    <xdr:sp macro="" textlink="">
      <xdr:nvSpPr>
        <xdr:cNvPr id="830" name="楕円 829">
          <a:extLst>
            <a:ext uri="{FF2B5EF4-FFF2-40B4-BE49-F238E27FC236}">
              <a16:creationId xmlns:a16="http://schemas.microsoft.com/office/drawing/2014/main" id="{8885340F-DB27-4678-9C31-31DCED2F4156}"/>
            </a:ext>
          </a:extLst>
        </xdr:cNvPr>
        <xdr:cNvSpPr/>
      </xdr:nvSpPr>
      <xdr:spPr>
        <a:xfrm>
          <a:off x="16388080" y="1379728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82</xdr:row>
      <xdr:rowOff>101600</xdr:rowOff>
    </xdr:from>
    <xdr:to>
      <xdr:col>102</xdr:col>
      <xdr:colOff>114300</xdr:colOff>
      <xdr:row>82</xdr:row>
      <xdr:rowOff>114300</xdr:rowOff>
    </xdr:to>
    <xdr:cxnSp macro="">
      <xdr:nvCxnSpPr>
        <xdr:cNvPr id="831" name="直線コネクタ 830">
          <a:extLst>
            <a:ext uri="{FF2B5EF4-FFF2-40B4-BE49-F238E27FC236}">
              <a16:creationId xmlns:a16="http://schemas.microsoft.com/office/drawing/2014/main" id="{E240B16A-8371-4F79-8D74-74DB172384B5}"/>
            </a:ext>
          </a:extLst>
        </xdr:cNvPr>
        <xdr:cNvCxnSpPr/>
      </xdr:nvCxnSpPr>
      <xdr:spPr>
        <a:xfrm>
          <a:off x="16431260" y="13848080"/>
          <a:ext cx="78232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54627</xdr:rowOff>
    </xdr:from>
    <xdr:ext cx="469744" cy="259045"/>
    <xdr:sp macro="" textlink="">
      <xdr:nvSpPr>
        <xdr:cNvPr id="832" name="n_1aveValue【消防施設】&#10;一人当たり面積">
          <a:extLst>
            <a:ext uri="{FF2B5EF4-FFF2-40B4-BE49-F238E27FC236}">
              <a16:creationId xmlns:a16="http://schemas.microsoft.com/office/drawing/2014/main" id="{8F583B0F-B126-46E0-A7A2-10814175F4AB}"/>
            </a:ext>
          </a:extLst>
        </xdr:cNvPr>
        <xdr:cNvSpPr txBox="1"/>
      </xdr:nvSpPr>
      <xdr:spPr>
        <a:xfrm>
          <a:off x="18561127" y="14136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41927</xdr:rowOff>
    </xdr:from>
    <xdr:ext cx="469744" cy="259045"/>
    <xdr:sp macro="" textlink="">
      <xdr:nvSpPr>
        <xdr:cNvPr id="833" name="n_2aveValue【消防施設】&#10;一人当たり面積">
          <a:extLst>
            <a:ext uri="{FF2B5EF4-FFF2-40B4-BE49-F238E27FC236}">
              <a16:creationId xmlns:a16="http://schemas.microsoft.com/office/drawing/2014/main" id="{6BE307E1-44A7-41E5-BF1E-E2F9B41EEE2F}"/>
            </a:ext>
          </a:extLst>
        </xdr:cNvPr>
        <xdr:cNvSpPr txBox="1"/>
      </xdr:nvSpPr>
      <xdr:spPr>
        <a:xfrm>
          <a:off x="17776267" y="14123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149877</xdr:rowOff>
    </xdr:from>
    <xdr:ext cx="469744" cy="259045"/>
    <xdr:sp macro="" textlink="">
      <xdr:nvSpPr>
        <xdr:cNvPr id="834" name="n_3aveValue【消防施設】&#10;一人当たり面積">
          <a:extLst>
            <a:ext uri="{FF2B5EF4-FFF2-40B4-BE49-F238E27FC236}">
              <a16:creationId xmlns:a16="http://schemas.microsoft.com/office/drawing/2014/main" id="{50823F4B-CAFD-43FA-9044-A90DA25F7296}"/>
            </a:ext>
          </a:extLst>
        </xdr:cNvPr>
        <xdr:cNvSpPr txBox="1"/>
      </xdr:nvSpPr>
      <xdr:spPr>
        <a:xfrm>
          <a:off x="17001567" y="14063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3827</xdr:rowOff>
    </xdr:from>
    <xdr:ext cx="469744" cy="259045"/>
    <xdr:sp macro="" textlink="">
      <xdr:nvSpPr>
        <xdr:cNvPr id="835" name="n_4aveValue【消防施設】&#10;一人当たり面積">
          <a:extLst>
            <a:ext uri="{FF2B5EF4-FFF2-40B4-BE49-F238E27FC236}">
              <a16:creationId xmlns:a16="http://schemas.microsoft.com/office/drawing/2014/main" id="{5C6C90ED-AE76-4E26-B2CB-1E41BBA399A1}"/>
            </a:ext>
          </a:extLst>
        </xdr:cNvPr>
        <xdr:cNvSpPr txBox="1"/>
      </xdr:nvSpPr>
      <xdr:spPr>
        <a:xfrm>
          <a:off x="16226867" y="14085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80</xdr:row>
      <xdr:rowOff>168927</xdr:rowOff>
    </xdr:from>
    <xdr:ext cx="469744" cy="259045"/>
    <xdr:sp macro="" textlink="">
      <xdr:nvSpPr>
        <xdr:cNvPr id="836" name="n_1mainValue【消防施設】&#10;一人当たり面積">
          <a:extLst>
            <a:ext uri="{FF2B5EF4-FFF2-40B4-BE49-F238E27FC236}">
              <a16:creationId xmlns:a16="http://schemas.microsoft.com/office/drawing/2014/main" id="{C6F78611-AF34-4DAD-8325-C43D170CBE84}"/>
            </a:ext>
          </a:extLst>
        </xdr:cNvPr>
        <xdr:cNvSpPr txBox="1"/>
      </xdr:nvSpPr>
      <xdr:spPr>
        <a:xfrm>
          <a:off x="18561127" y="13580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10177</xdr:rowOff>
    </xdr:from>
    <xdr:ext cx="469744" cy="259045"/>
    <xdr:sp macro="" textlink="">
      <xdr:nvSpPr>
        <xdr:cNvPr id="837" name="n_2mainValue【消防施設】&#10;一人当たり面積">
          <a:extLst>
            <a:ext uri="{FF2B5EF4-FFF2-40B4-BE49-F238E27FC236}">
              <a16:creationId xmlns:a16="http://schemas.microsoft.com/office/drawing/2014/main" id="{8490C908-D537-47E9-9666-8C576973A295}"/>
            </a:ext>
          </a:extLst>
        </xdr:cNvPr>
        <xdr:cNvSpPr txBox="1"/>
      </xdr:nvSpPr>
      <xdr:spPr>
        <a:xfrm>
          <a:off x="17776267" y="13589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10177</xdr:rowOff>
    </xdr:from>
    <xdr:ext cx="469744" cy="259045"/>
    <xdr:sp macro="" textlink="">
      <xdr:nvSpPr>
        <xdr:cNvPr id="838" name="n_3mainValue【消防施設】&#10;一人当たり面積">
          <a:extLst>
            <a:ext uri="{FF2B5EF4-FFF2-40B4-BE49-F238E27FC236}">
              <a16:creationId xmlns:a16="http://schemas.microsoft.com/office/drawing/2014/main" id="{2CED7F3C-B6F1-4A95-8C96-3FA4D5426FE8}"/>
            </a:ext>
          </a:extLst>
        </xdr:cNvPr>
        <xdr:cNvSpPr txBox="1"/>
      </xdr:nvSpPr>
      <xdr:spPr>
        <a:xfrm>
          <a:off x="17001567" y="13589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80</xdr:row>
      <xdr:rowOff>168927</xdr:rowOff>
    </xdr:from>
    <xdr:ext cx="469744" cy="259045"/>
    <xdr:sp macro="" textlink="">
      <xdr:nvSpPr>
        <xdr:cNvPr id="839" name="n_4mainValue【消防施設】&#10;一人当たり面積">
          <a:extLst>
            <a:ext uri="{FF2B5EF4-FFF2-40B4-BE49-F238E27FC236}">
              <a16:creationId xmlns:a16="http://schemas.microsoft.com/office/drawing/2014/main" id="{694A4015-8E21-4632-B677-302F7895F4ED}"/>
            </a:ext>
          </a:extLst>
        </xdr:cNvPr>
        <xdr:cNvSpPr txBox="1"/>
      </xdr:nvSpPr>
      <xdr:spPr>
        <a:xfrm>
          <a:off x="16226867" y="13580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40" name="正方形/長方形 839">
          <a:extLst>
            <a:ext uri="{FF2B5EF4-FFF2-40B4-BE49-F238E27FC236}">
              <a16:creationId xmlns:a16="http://schemas.microsoft.com/office/drawing/2014/main" id="{204CB74C-EF9E-43AD-8B59-F9A8EECBC73E}"/>
            </a:ext>
          </a:extLst>
        </xdr:cNvPr>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1" name="正方形/長方形 840">
          <a:extLst>
            <a:ext uri="{FF2B5EF4-FFF2-40B4-BE49-F238E27FC236}">
              <a16:creationId xmlns:a16="http://schemas.microsoft.com/office/drawing/2014/main" id="{B12CA0E2-03CC-4D70-9212-3B5589B978BD}"/>
            </a:ext>
          </a:extLst>
        </xdr:cNvPr>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2" name="正方形/長方形 841">
          <a:extLst>
            <a:ext uri="{FF2B5EF4-FFF2-40B4-BE49-F238E27FC236}">
              <a16:creationId xmlns:a16="http://schemas.microsoft.com/office/drawing/2014/main" id="{5CFEE5C8-468E-47AD-BCB4-F0713F2F67D8}"/>
            </a:ext>
          </a:extLst>
        </xdr:cNvPr>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3" name="正方形/長方形 842">
          <a:extLst>
            <a:ext uri="{FF2B5EF4-FFF2-40B4-BE49-F238E27FC236}">
              <a16:creationId xmlns:a16="http://schemas.microsoft.com/office/drawing/2014/main" id="{ED1537A4-1D75-456C-99AC-90EEA5F39016}"/>
            </a:ext>
          </a:extLst>
        </xdr:cNvPr>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4" name="正方形/長方形 843">
          <a:extLst>
            <a:ext uri="{FF2B5EF4-FFF2-40B4-BE49-F238E27FC236}">
              <a16:creationId xmlns:a16="http://schemas.microsoft.com/office/drawing/2014/main" id="{F98CA7B9-0796-4E85-91F2-2C03C5EDF268}"/>
            </a:ext>
          </a:extLst>
        </xdr:cNvPr>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5" name="正方形/長方形 844">
          <a:extLst>
            <a:ext uri="{FF2B5EF4-FFF2-40B4-BE49-F238E27FC236}">
              <a16:creationId xmlns:a16="http://schemas.microsoft.com/office/drawing/2014/main" id="{CBF946DA-44D2-4887-A308-892B94F25CDB}"/>
            </a:ext>
          </a:extLst>
        </xdr:cNvPr>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6" name="正方形/長方形 845">
          <a:extLst>
            <a:ext uri="{FF2B5EF4-FFF2-40B4-BE49-F238E27FC236}">
              <a16:creationId xmlns:a16="http://schemas.microsoft.com/office/drawing/2014/main" id="{580EAAD3-C396-4EB4-A3A8-E43950DEAE31}"/>
            </a:ext>
          </a:extLst>
        </xdr:cNvPr>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7" name="正方形/長方形 846">
          <a:extLst>
            <a:ext uri="{FF2B5EF4-FFF2-40B4-BE49-F238E27FC236}">
              <a16:creationId xmlns:a16="http://schemas.microsoft.com/office/drawing/2014/main" id="{B0CE5321-96C7-47FE-9763-151FEA34051A}"/>
            </a:ext>
          </a:extLst>
        </xdr:cNvPr>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8" name="テキスト ボックス 847">
          <a:extLst>
            <a:ext uri="{FF2B5EF4-FFF2-40B4-BE49-F238E27FC236}">
              <a16:creationId xmlns:a16="http://schemas.microsoft.com/office/drawing/2014/main" id="{A4A40CEA-1129-491A-8460-0268C3044BC1}"/>
            </a:ext>
          </a:extLst>
        </xdr:cNvPr>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9" name="直線コネクタ 848">
          <a:extLst>
            <a:ext uri="{FF2B5EF4-FFF2-40B4-BE49-F238E27FC236}">
              <a16:creationId xmlns:a16="http://schemas.microsoft.com/office/drawing/2014/main" id="{299AD29C-B97B-427C-B057-8508A0F6D780}"/>
            </a:ext>
          </a:extLst>
        </xdr:cNvPr>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50" name="テキスト ボックス 849">
          <a:extLst>
            <a:ext uri="{FF2B5EF4-FFF2-40B4-BE49-F238E27FC236}">
              <a16:creationId xmlns:a16="http://schemas.microsoft.com/office/drawing/2014/main" id="{B8D30DD3-EAF4-4CCE-81FF-AE920D1A6CBA}"/>
            </a:ext>
          </a:extLst>
        </xdr:cNvPr>
        <xdr:cNvSpPr txBox="1"/>
      </xdr:nvSpPr>
      <xdr:spPr>
        <a:xfrm>
          <a:off x="105615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51" name="直線コネクタ 850">
          <a:extLst>
            <a:ext uri="{FF2B5EF4-FFF2-40B4-BE49-F238E27FC236}">
              <a16:creationId xmlns:a16="http://schemas.microsoft.com/office/drawing/2014/main" id="{9B7075DD-52AB-414D-9495-13AF2AE0D4D9}"/>
            </a:ext>
          </a:extLst>
        </xdr:cNvPr>
        <xdr:cNvCxnSpPr/>
      </xdr:nvCxnSpPr>
      <xdr:spPr>
        <a:xfrm>
          <a:off x="10960100" y="1830813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52" name="テキスト ボックス 851">
          <a:extLst>
            <a:ext uri="{FF2B5EF4-FFF2-40B4-BE49-F238E27FC236}">
              <a16:creationId xmlns:a16="http://schemas.microsoft.com/office/drawing/2014/main" id="{C232A72E-3E14-48CA-97B5-3049E8BAD00E}"/>
            </a:ext>
          </a:extLst>
        </xdr:cNvPr>
        <xdr:cNvSpPr txBox="1"/>
      </xdr:nvSpPr>
      <xdr:spPr>
        <a:xfrm>
          <a:off x="1056150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53" name="直線コネクタ 852">
          <a:extLst>
            <a:ext uri="{FF2B5EF4-FFF2-40B4-BE49-F238E27FC236}">
              <a16:creationId xmlns:a16="http://schemas.microsoft.com/office/drawing/2014/main" id="{921C7701-54A0-405F-8A36-A3596DA243AF}"/>
            </a:ext>
          </a:extLst>
        </xdr:cNvPr>
        <xdr:cNvCxnSpPr/>
      </xdr:nvCxnSpPr>
      <xdr:spPr>
        <a:xfrm>
          <a:off x="10960100" y="1798918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54" name="テキスト ボックス 853">
          <a:extLst>
            <a:ext uri="{FF2B5EF4-FFF2-40B4-BE49-F238E27FC236}">
              <a16:creationId xmlns:a16="http://schemas.microsoft.com/office/drawing/2014/main" id="{2B7CFC8C-8F98-49EC-9C0F-69063105A25E}"/>
            </a:ext>
          </a:extLst>
        </xdr:cNvPr>
        <xdr:cNvSpPr txBox="1"/>
      </xdr:nvSpPr>
      <xdr:spPr>
        <a:xfrm>
          <a:off x="1060276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55" name="直線コネクタ 854">
          <a:extLst>
            <a:ext uri="{FF2B5EF4-FFF2-40B4-BE49-F238E27FC236}">
              <a16:creationId xmlns:a16="http://schemas.microsoft.com/office/drawing/2014/main" id="{DB6E952D-5293-46FF-B446-0F666C9B42AE}"/>
            </a:ext>
          </a:extLst>
        </xdr:cNvPr>
        <xdr:cNvCxnSpPr/>
      </xdr:nvCxnSpPr>
      <xdr:spPr>
        <a:xfrm>
          <a:off x="10960100" y="1767023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56" name="テキスト ボックス 855">
          <a:extLst>
            <a:ext uri="{FF2B5EF4-FFF2-40B4-BE49-F238E27FC236}">
              <a16:creationId xmlns:a16="http://schemas.microsoft.com/office/drawing/2014/main" id="{6A9590D9-4AAC-4AF1-BC27-D22E9116941F}"/>
            </a:ext>
          </a:extLst>
        </xdr:cNvPr>
        <xdr:cNvSpPr txBox="1"/>
      </xdr:nvSpPr>
      <xdr:spPr>
        <a:xfrm>
          <a:off x="1060276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57" name="直線コネクタ 856">
          <a:extLst>
            <a:ext uri="{FF2B5EF4-FFF2-40B4-BE49-F238E27FC236}">
              <a16:creationId xmlns:a16="http://schemas.microsoft.com/office/drawing/2014/main" id="{958D7A63-90DD-4E71-9033-3DCE58FFAF07}"/>
            </a:ext>
          </a:extLst>
        </xdr:cNvPr>
        <xdr:cNvCxnSpPr/>
      </xdr:nvCxnSpPr>
      <xdr:spPr>
        <a:xfrm>
          <a:off x="10960100" y="1735128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58" name="テキスト ボックス 857">
          <a:extLst>
            <a:ext uri="{FF2B5EF4-FFF2-40B4-BE49-F238E27FC236}">
              <a16:creationId xmlns:a16="http://schemas.microsoft.com/office/drawing/2014/main" id="{328EF577-D890-4927-9BA6-03B1E48BB7B2}"/>
            </a:ext>
          </a:extLst>
        </xdr:cNvPr>
        <xdr:cNvSpPr txBox="1"/>
      </xdr:nvSpPr>
      <xdr:spPr>
        <a:xfrm>
          <a:off x="1060276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59" name="直線コネクタ 858">
          <a:extLst>
            <a:ext uri="{FF2B5EF4-FFF2-40B4-BE49-F238E27FC236}">
              <a16:creationId xmlns:a16="http://schemas.microsoft.com/office/drawing/2014/main" id="{23382935-D543-496F-9F4B-46FB635F21FB}"/>
            </a:ext>
          </a:extLst>
        </xdr:cNvPr>
        <xdr:cNvCxnSpPr/>
      </xdr:nvCxnSpPr>
      <xdr:spPr>
        <a:xfrm>
          <a:off x="10960100" y="1703233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60" name="テキスト ボックス 859">
          <a:extLst>
            <a:ext uri="{FF2B5EF4-FFF2-40B4-BE49-F238E27FC236}">
              <a16:creationId xmlns:a16="http://schemas.microsoft.com/office/drawing/2014/main" id="{B9F8D9B6-367A-46F0-8D12-41C0C722A3B3}"/>
            </a:ext>
          </a:extLst>
        </xdr:cNvPr>
        <xdr:cNvSpPr txBox="1"/>
      </xdr:nvSpPr>
      <xdr:spPr>
        <a:xfrm>
          <a:off x="1060276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61" name="直線コネクタ 860">
          <a:extLst>
            <a:ext uri="{FF2B5EF4-FFF2-40B4-BE49-F238E27FC236}">
              <a16:creationId xmlns:a16="http://schemas.microsoft.com/office/drawing/2014/main" id="{CD68EC32-55B9-4865-BBAF-C1F9180C6425}"/>
            </a:ext>
          </a:extLst>
        </xdr:cNvPr>
        <xdr:cNvCxnSpPr/>
      </xdr:nvCxnSpPr>
      <xdr:spPr>
        <a:xfrm>
          <a:off x="10960100" y="1671338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62" name="テキスト ボックス 861">
          <a:extLst>
            <a:ext uri="{FF2B5EF4-FFF2-40B4-BE49-F238E27FC236}">
              <a16:creationId xmlns:a16="http://schemas.microsoft.com/office/drawing/2014/main" id="{B5E375DF-35A0-4F99-B843-3EBF9B938AD6}"/>
            </a:ext>
          </a:extLst>
        </xdr:cNvPr>
        <xdr:cNvSpPr txBox="1"/>
      </xdr:nvSpPr>
      <xdr:spPr>
        <a:xfrm>
          <a:off x="10666881" y="1657496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3" name="直線コネクタ 862">
          <a:extLst>
            <a:ext uri="{FF2B5EF4-FFF2-40B4-BE49-F238E27FC236}">
              <a16:creationId xmlns:a16="http://schemas.microsoft.com/office/drawing/2014/main" id="{CEA67F6E-A5F0-4E86-A7C0-525F5973E4F9}"/>
            </a:ext>
          </a:extLst>
        </xdr:cNvPr>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64" name="【庁舎】&#10;有形固定資産減価償却率グラフ枠">
          <a:extLst>
            <a:ext uri="{FF2B5EF4-FFF2-40B4-BE49-F238E27FC236}">
              <a16:creationId xmlns:a16="http://schemas.microsoft.com/office/drawing/2014/main" id="{C6744945-BEA4-4FBE-A38C-10309C14B8EB}"/>
            </a:ext>
          </a:extLst>
        </xdr:cNvPr>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121920</xdr:rowOff>
    </xdr:from>
    <xdr:to>
      <xdr:col>85</xdr:col>
      <xdr:colOff>126364</xdr:colOff>
      <xdr:row>107</xdr:row>
      <xdr:rowOff>138249</xdr:rowOff>
    </xdr:to>
    <xdr:cxnSp macro="">
      <xdr:nvCxnSpPr>
        <xdr:cNvPr id="865" name="直線コネクタ 864">
          <a:extLst>
            <a:ext uri="{FF2B5EF4-FFF2-40B4-BE49-F238E27FC236}">
              <a16:creationId xmlns:a16="http://schemas.microsoft.com/office/drawing/2014/main" id="{72013B2D-37EB-4EBD-8733-EB17AD0E0195}"/>
            </a:ext>
          </a:extLst>
        </xdr:cNvPr>
        <xdr:cNvCxnSpPr/>
      </xdr:nvCxnSpPr>
      <xdr:spPr>
        <a:xfrm flipV="1">
          <a:off x="14375764" y="16885920"/>
          <a:ext cx="0" cy="11898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142076</xdr:rowOff>
    </xdr:from>
    <xdr:ext cx="405111" cy="259045"/>
    <xdr:sp macro="" textlink="">
      <xdr:nvSpPr>
        <xdr:cNvPr id="866" name="【庁舎】&#10;有形固定資産減価償却率最小値テキスト">
          <a:extLst>
            <a:ext uri="{FF2B5EF4-FFF2-40B4-BE49-F238E27FC236}">
              <a16:creationId xmlns:a16="http://schemas.microsoft.com/office/drawing/2014/main" id="{42105AAC-95D6-4D75-8B3D-595806EC24D4}"/>
            </a:ext>
          </a:extLst>
        </xdr:cNvPr>
        <xdr:cNvSpPr txBox="1"/>
      </xdr:nvSpPr>
      <xdr:spPr>
        <a:xfrm>
          <a:off x="14414500" y="180795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138249</xdr:rowOff>
    </xdr:from>
    <xdr:to>
      <xdr:col>86</xdr:col>
      <xdr:colOff>25400</xdr:colOff>
      <xdr:row>107</xdr:row>
      <xdr:rowOff>138249</xdr:rowOff>
    </xdr:to>
    <xdr:cxnSp macro="">
      <xdr:nvCxnSpPr>
        <xdr:cNvPr id="867" name="直線コネクタ 866">
          <a:extLst>
            <a:ext uri="{FF2B5EF4-FFF2-40B4-BE49-F238E27FC236}">
              <a16:creationId xmlns:a16="http://schemas.microsoft.com/office/drawing/2014/main" id="{1679E940-A868-422B-A442-68289CE6D3D2}"/>
            </a:ext>
          </a:extLst>
        </xdr:cNvPr>
        <xdr:cNvCxnSpPr/>
      </xdr:nvCxnSpPr>
      <xdr:spPr>
        <a:xfrm>
          <a:off x="14287500" y="1807572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68597</xdr:rowOff>
    </xdr:from>
    <xdr:ext cx="405111" cy="259045"/>
    <xdr:sp macro="" textlink="">
      <xdr:nvSpPr>
        <xdr:cNvPr id="868" name="【庁舎】&#10;有形固定資産減価償却率最大値テキスト">
          <a:extLst>
            <a:ext uri="{FF2B5EF4-FFF2-40B4-BE49-F238E27FC236}">
              <a16:creationId xmlns:a16="http://schemas.microsoft.com/office/drawing/2014/main" id="{DE5C9978-DEE7-4070-AE87-54DABD039A2E}"/>
            </a:ext>
          </a:extLst>
        </xdr:cNvPr>
        <xdr:cNvSpPr txBox="1"/>
      </xdr:nvSpPr>
      <xdr:spPr>
        <a:xfrm>
          <a:off x="14414500" y="16664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121920</xdr:rowOff>
    </xdr:from>
    <xdr:to>
      <xdr:col>86</xdr:col>
      <xdr:colOff>25400</xdr:colOff>
      <xdr:row>100</xdr:row>
      <xdr:rowOff>121920</xdr:rowOff>
    </xdr:to>
    <xdr:cxnSp macro="">
      <xdr:nvCxnSpPr>
        <xdr:cNvPr id="869" name="直線コネクタ 868">
          <a:extLst>
            <a:ext uri="{FF2B5EF4-FFF2-40B4-BE49-F238E27FC236}">
              <a16:creationId xmlns:a16="http://schemas.microsoft.com/office/drawing/2014/main" id="{5B5BF6EB-1F4F-40CC-A009-EC82203EB89A}"/>
            </a:ext>
          </a:extLst>
        </xdr:cNvPr>
        <xdr:cNvCxnSpPr/>
      </xdr:nvCxnSpPr>
      <xdr:spPr>
        <a:xfrm>
          <a:off x="14287500" y="168859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72407</xdr:rowOff>
    </xdr:from>
    <xdr:ext cx="405111" cy="259045"/>
    <xdr:sp macro="" textlink="">
      <xdr:nvSpPr>
        <xdr:cNvPr id="870" name="【庁舎】&#10;有形固定資産減価償却率平均値テキスト">
          <a:extLst>
            <a:ext uri="{FF2B5EF4-FFF2-40B4-BE49-F238E27FC236}">
              <a16:creationId xmlns:a16="http://schemas.microsoft.com/office/drawing/2014/main" id="{1DBD4B02-9EFA-4D26-A990-C41DC786ACB9}"/>
            </a:ext>
          </a:extLst>
        </xdr:cNvPr>
        <xdr:cNvSpPr txBox="1"/>
      </xdr:nvSpPr>
      <xdr:spPr>
        <a:xfrm>
          <a:off x="14414500" y="173393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93980</xdr:rowOff>
    </xdr:from>
    <xdr:to>
      <xdr:col>85</xdr:col>
      <xdr:colOff>177800</xdr:colOff>
      <xdr:row>104</xdr:row>
      <xdr:rowOff>24130</xdr:rowOff>
    </xdr:to>
    <xdr:sp macro="" textlink="">
      <xdr:nvSpPr>
        <xdr:cNvPr id="871" name="フローチャート: 判断 870">
          <a:extLst>
            <a:ext uri="{FF2B5EF4-FFF2-40B4-BE49-F238E27FC236}">
              <a16:creationId xmlns:a16="http://schemas.microsoft.com/office/drawing/2014/main" id="{541781B4-2622-4958-AED1-2CB38C1A871C}"/>
            </a:ext>
          </a:extLst>
        </xdr:cNvPr>
        <xdr:cNvSpPr/>
      </xdr:nvSpPr>
      <xdr:spPr>
        <a:xfrm>
          <a:off x="14325600" y="1736090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116839</xdr:rowOff>
    </xdr:from>
    <xdr:to>
      <xdr:col>81</xdr:col>
      <xdr:colOff>101600</xdr:colOff>
      <xdr:row>104</xdr:row>
      <xdr:rowOff>46989</xdr:rowOff>
    </xdr:to>
    <xdr:sp macro="" textlink="">
      <xdr:nvSpPr>
        <xdr:cNvPr id="872" name="フローチャート: 判断 871">
          <a:extLst>
            <a:ext uri="{FF2B5EF4-FFF2-40B4-BE49-F238E27FC236}">
              <a16:creationId xmlns:a16="http://schemas.microsoft.com/office/drawing/2014/main" id="{B4EFD31F-91F4-4030-A48C-C80B92529B5E}"/>
            </a:ext>
          </a:extLst>
        </xdr:cNvPr>
        <xdr:cNvSpPr/>
      </xdr:nvSpPr>
      <xdr:spPr>
        <a:xfrm>
          <a:off x="13578840" y="1738375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121738</xdr:rowOff>
    </xdr:from>
    <xdr:to>
      <xdr:col>76</xdr:col>
      <xdr:colOff>165100</xdr:colOff>
      <xdr:row>104</xdr:row>
      <xdr:rowOff>51888</xdr:rowOff>
    </xdr:to>
    <xdr:sp macro="" textlink="">
      <xdr:nvSpPr>
        <xdr:cNvPr id="873" name="フローチャート: 判断 872">
          <a:extLst>
            <a:ext uri="{FF2B5EF4-FFF2-40B4-BE49-F238E27FC236}">
              <a16:creationId xmlns:a16="http://schemas.microsoft.com/office/drawing/2014/main" id="{0F18C80C-21A9-4C65-92A2-1EA38116CE39}"/>
            </a:ext>
          </a:extLst>
        </xdr:cNvPr>
        <xdr:cNvSpPr/>
      </xdr:nvSpPr>
      <xdr:spPr>
        <a:xfrm>
          <a:off x="12804140" y="1738865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5806</xdr:rowOff>
    </xdr:from>
    <xdr:to>
      <xdr:col>72</xdr:col>
      <xdr:colOff>38100</xdr:colOff>
      <xdr:row>104</xdr:row>
      <xdr:rowOff>107406</xdr:rowOff>
    </xdr:to>
    <xdr:sp macro="" textlink="">
      <xdr:nvSpPr>
        <xdr:cNvPr id="874" name="フローチャート: 判断 873">
          <a:extLst>
            <a:ext uri="{FF2B5EF4-FFF2-40B4-BE49-F238E27FC236}">
              <a16:creationId xmlns:a16="http://schemas.microsoft.com/office/drawing/2014/main" id="{61676920-F997-46A1-A771-0F0365551AF1}"/>
            </a:ext>
          </a:extLst>
        </xdr:cNvPr>
        <xdr:cNvSpPr/>
      </xdr:nvSpPr>
      <xdr:spPr>
        <a:xfrm>
          <a:off x="12029440" y="1744036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162561</xdr:rowOff>
    </xdr:from>
    <xdr:to>
      <xdr:col>67</xdr:col>
      <xdr:colOff>101600</xdr:colOff>
      <xdr:row>104</xdr:row>
      <xdr:rowOff>92711</xdr:rowOff>
    </xdr:to>
    <xdr:sp macro="" textlink="">
      <xdr:nvSpPr>
        <xdr:cNvPr id="875" name="フローチャート: 判断 874">
          <a:extLst>
            <a:ext uri="{FF2B5EF4-FFF2-40B4-BE49-F238E27FC236}">
              <a16:creationId xmlns:a16="http://schemas.microsoft.com/office/drawing/2014/main" id="{A12BA445-D69D-4011-8087-989136FD2435}"/>
            </a:ext>
          </a:extLst>
        </xdr:cNvPr>
        <xdr:cNvSpPr/>
      </xdr:nvSpPr>
      <xdr:spPr>
        <a:xfrm>
          <a:off x="11231880" y="1742948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6" name="テキスト ボックス 875">
          <a:extLst>
            <a:ext uri="{FF2B5EF4-FFF2-40B4-BE49-F238E27FC236}">
              <a16:creationId xmlns:a16="http://schemas.microsoft.com/office/drawing/2014/main" id="{70879723-138E-49FC-8799-4387FE9136F7}"/>
            </a:ext>
          </a:extLst>
        </xdr:cNvPr>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7" name="テキスト ボックス 876">
          <a:extLst>
            <a:ext uri="{FF2B5EF4-FFF2-40B4-BE49-F238E27FC236}">
              <a16:creationId xmlns:a16="http://schemas.microsoft.com/office/drawing/2014/main" id="{C7711D8F-504B-461E-8954-8D1EE63D3156}"/>
            </a:ext>
          </a:extLst>
        </xdr:cNvPr>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8" name="テキスト ボックス 877">
          <a:extLst>
            <a:ext uri="{FF2B5EF4-FFF2-40B4-BE49-F238E27FC236}">
              <a16:creationId xmlns:a16="http://schemas.microsoft.com/office/drawing/2014/main" id="{20DCC975-FDC1-44A2-9169-9B343BE8BE2B}"/>
            </a:ext>
          </a:extLst>
        </xdr:cNvPr>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9" name="テキスト ボックス 878">
          <a:extLst>
            <a:ext uri="{FF2B5EF4-FFF2-40B4-BE49-F238E27FC236}">
              <a16:creationId xmlns:a16="http://schemas.microsoft.com/office/drawing/2014/main" id="{59EB68BC-EB1F-46F9-9FEE-F21A4C0572AC}"/>
            </a:ext>
          </a:extLst>
        </xdr:cNvPr>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80" name="テキスト ボックス 879">
          <a:extLst>
            <a:ext uri="{FF2B5EF4-FFF2-40B4-BE49-F238E27FC236}">
              <a16:creationId xmlns:a16="http://schemas.microsoft.com/office/drawing/2014/main" id="{D459DA18-858D-42FA-BB01-172C7FB11395}"/>
            </a:ext>
          </a:extLst>
        </xdr:cNvPr>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100</xdr:row>
      <xdr:rowOff>92348</xdr:rowOff>
    </xdr:from>
    <xdr:to>
      <xdr:col>85</xdr:col>
      <xdr:colOff>177800</xdr:colOff>
      <xdr:row>101</xdr:row>
      <xdr:rowOff>22498</xdr:rowOff>
    </xdr:to>
    <xdr:sp macro="" textlink="">
      <xdr:nvSpPr>
        <xdr:cNvPr id="881" name="楕円 880">
          <a:extLst>
            <a:ext uri="{FF2B5EF4-FFF2-40B4-BE49-F238E27FC236}">
              <a16:creationId xmlns:a16="http://schemas.microsoft.com/office/drawing/2014/main" id="{FB7E3BF7-1578-4DAB-B8EC-5E3EF3944167}"/>
            </a:ext>
          </a:extLst>
        </xdr:cNvPr>
        <xdr:cNvSpPr/>
      </xdr:nvSpPr>
      <xdr:spPr>
        <a:xfrm>
          <a:off x="14325600" y="16856348"/>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24148</xdr:rowOff>
    </xdr:from>
    <xdr:ext cx="405111" cy="259045"/>
    <xdr:sp macro="" textlink="">
      <xdr:nvSpPr>
        <xdr:cNvPr id="882" name="【庁舎】&#10;有形固定資産減価償却率該当値テキスト">
          <a:extLst>
            <a:ext uri="{FF2B5EF4-FFF2-40B4-BE49-F238E27FC236}">
              <a16:creationId xmlns:a16="http://schemas.microsoft.com/office/drawing/2014/main" id="{5C96A13D-CC8C-4158-A3E6-2DE58A337CF1}"/>
            </a:ext>
          </a:extLst>
        </xdr:cNvPr>
        <xdr:cNvSpPr txBox="1"/>
      </xdr:nvSpPr>
      <xdr:spPr>
        <a:xfrm>
          <a:off x="14414500" y="167881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100</xdr:row>
      <xdr:rowOff>59689</xdr:rowOff>
    </xdr:from>
    <xdr:to>
      <xdr:col>81</xdr:col>
      <xdr:colOff>101600</xdr:colOff>
      <xdr:row>100</xdr:row>
      <xdr:rowOff>161289</xdr:rowOff>
    </xdr:to>
    <xdr:sp macro="" textlink="">
      <xdr:nvSpPr>
        <xdr:cNvPr id="883" name="楕円 882">
          <a:extLst>
            <a:ext uri="{FF2B5EF4-FFF2-40B4-BE49-F238E27FC236}">
              <a16:creationId xmlns:a16="http://schemas.microsoft.com/office/drawing/2014/main" id="{DE5A1F6B-AB5E-4452-B5C3-A34ADE936FBD}"/>
            </a:ext>
          </a:extLst>
        </xdr:cNvPr>
        <xdr:cNvSpPr/>
      </xdr:nvSpPr>
      <xdr:spPr>
        <a:xfrm>
          <a:off x="13578840" y="16823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100</xdr:row>
      <xdr:rowOff>110489</xdr:rowOff>
    </xdr:from>
    <xdr:to>
      <xdr:col>85</xdr:col>
      <xdr:colOff>127000</xdr:colOff>
      <xdr:row>100</xdr:row>
      <xdr:rowOff>143148</xdr:rowOff>
    </xdr:to>
    <xdr:cxnSp macro="">
      <xdr:nvCxnSpPr>
        <xdr:cNvPr id="884" name="直線コネクタ 883">
          <a:extLst>
            <a:ext uri="{FF2B5EF4-FFF2-40B4-BE49-F238E27FC236}">
              <a16:creationId xmlns:a16="http://schemas.microsoft.com/office/drawing/2014/main" id="{84D8474E-0EE3-4C42-9FE6-0D8E9DDC3231}"/>
            </a:ext>
          </a:extLst>
        </xdr:cNvPr>
        <xdr:cNvCxnSpPr/>
      </xdr:nvCxnSpPr>
      <xdr:spPr>
        <a:xfrm>
          <a:off x="13629640" y="16874489"/>
          <a:ext cx="746760" cy="32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100</xdr:row>
      <xdr:rowOff>25400</xdr:rowOff>
    </xdr:from>
    <xdr:to>
      <xdr:col>76</xdr:col>
      <xdr:colOff>165100</xdr:colOff>
      <xdr:row>100</xdr:row>
      <xdr:rowOff>127000</xdr:rowOff>
    </xdr:to>
    <xdr:sp macro="" textlink="">
      <xdr:nvSpPr>
        <xdr:cNvPr id="885" name="楕円 884">
          <a:extLst>
            <a:ext uri="{FF2B5EF4-FFF2-40B4-BE49-F238E27FC236}">
              <a16:creationId xmlns:a16="http://schemas.microsoft.com/office/drawing/2014/main" id="{3C70B76E-4435-47C1-9199-79E30CCDCB5B}"/>
            </a:ext>
          </a:extLst>
        </xdr:cNvPr>
        <xdr:cNvSpPr/>
      </xdr:nvSpPr>
      <xdr:spPr>
        <a:xfrm>
          <a:off x="12804140" y="1678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100</xdr:row>
      <xdr:rowOff>76200</xdr:rowOff>
    </xdr:from>
    <xdr:to>
      <xdr:col>81</xdr:col>
      <xdr:colOff>50800</xdr:colOff>
      <xdr:row>100</xdr:row>
      <xdr:rowOff>110489</xdr:rowOff>
    </xdr:to>
    <xdr:cxnSp macro="">
      <xdr:nvCxnSpPr>
        <xdr:cNvPr id="886" name="直線コネクタ 885">
          <a:extLst>
            <a:ext uri="{FF2B5EF4-FFF2-40B4-BE49-F238E27FC236}">
              <a16:creationId xmlns:a16="http://schemas.microsoft.com/office/drawing/2014/main" id="{EBA77621-E3D9-4B43-9B2F-1AFC0A3F9DEE}"/>
            </a:ext>
          </a:extLst>
        </xdr:cNvPr>
        <xdr:cNvCxnSpPr/>
      </xdr:nvCxnSpPr>
      <xdr:spPr>
        <a:xfrm>
          <a:off x="12854940" y="16840200"/>
          <a:ext cx="7747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99</xdr:row>
      <xdr:rowOff>164193</xdr:rowOff>
    </xdr:from>
    <xdr:to>
      <xdr:col>72</xdr:col>
      <xdr:colOff>38100</xdr:colOff>
      <xdr:row>100</xdr:row>
      <xdr:rowOff>94343</xdr:rowOff>
    </xdr:to>
    <xdr:sp macro="" textlink="">
      <xdr:nvSpPr>
        <xdr:cNvPr id="887" name="楕円 886">
          <a:extLst>
            <a:ext uri="{FF2B5EF4-FFF2-40B4-BE49-F238E27FC236}">
              <a16:creationId xmlns:a16="http://schemas.microsoft.com/office/drawing/2014/main" id="{48AEE954-DFDE-4410-B204-0C414A848C1F}"/>
            </a:ext>
          </a:extLst>
        </xdr:cNvPr>
        <xdr:cNvSpPr/>
      </xdr:nvSpPr>
      <xdr:spPr>
        <a:xfrm>
          <a:off x="12029440" y="1676055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100</xdr:row>
      <xdr:rowOff>43543</xdr:rowOff>
    </xdr:from>
    <xdr:to>
      <xdr:col>76</xdr:col>
      <xdr:colOff>114300</xdr:colOff>
      <xdr:row>100</xdr:row>
      <xdr:rowOff>76200</xdr:rowOff>
    </xdr:to>
    <xdr:cxnSp macro="">
      <xdr:nvCxnSpPr>
        <xdr:cNvPr id="888" name="直線コネクタ 887">
          <a:extLst>
            <a:ext uri="{FF2B5EF4-FFF2-40B4-BE49-F238E27FC236}">
              <a16:creationId xmlns:a16="http://schemas.microsoft.com/office/drawing/2014/main" id="{4A04236B-A4BD-4E11-9D08-B69B5A914ABF}"/>
            </a:ext>
          </a:extLst>
        </xdr:cNvPr>
        <xdr:cNvCxnSpPr/>
      </xdr:nvCxnSpPr>
      <xdr:spPr>
        <a:xfrm>
          <a:off x="12072620" y="16807543"/>
          <a:ext cx="78232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99</xdr:row>
      <xdr:rowOff>131536</xdr:rowOff>
    </xdr:from>
    <xdr:to>
      <xdr:col>67</xdr:col>
      <xdr:colOff>101600</xdr:colOff>
      <xdr:row>100</xdr:row>
      <xdr:rowOff>61686</xdr:rowOff>
    </xdr:to>
    <xdr:sp macro="" textlink="">
      <xdr:nvSpPr>
        <xdr:cNvPr id="889" name="楕円 888">
          <a:extLst>
            <a:ext uri="{FF2B5EF4-FFF2-40B4-BE49-F238E27FC236}">
              <a16:creationId xmlns:a16="http://schemas.microsoft.com/office/drawing/2014/main" id="{E6F0FF57-6426-4E63-B6AD-EE2ED0300BB4}"/>
            </a:ext>
          </a:extLst>
        </xdr:cNvPr>
        <xdr:cNvSpPr/>
      </xdr:nvSpPr>
      <xdr:spPr>
        <a:xfrm>
          <a:off x="11231880" y="1672789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100</xdr:row>
      <xdr:rowOff>10886</xdr:rowOff>
    </xdr:from>
    <xdr:to>
      <xdr:col>71</xdr:col>
      <xdr:colOff>177800</xdr:colOff>
      <xdr:row>100</xdr:row>
      <xdr:rowOff>43543</xdr:rowOff>
    </xdr:to>
    <xdr:cxnSp macro="">
      <xdr:nvCxnSpPr>
        <xdr:cNvPr id="890" name="直線コネクタ 889">
          <a:extLst>
            <a:ext uri="{FF2B5EF4-FFF2-40B4-BE49-F238E27FC236}">
              <a16:creationId xmlns:a16="http://schemas.microsoft.com/office/drawing/2014/main" id="{FDA5E31C-3865-4F5C-A62B-7CF8FDFCE275}"/>
            </a:ext>
          </a:extLst>
        </xdr:cNvPr>
        <xdr:cNvCxnSpPr/>
      </xdr:nvCxnSpPr>
      <xdr:spPr>
        <a:xfrm>
          <a:off x="11282680" y="16774886"/>
          <a:ext cx="78994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38116</xdr:rowOff>
    </xdr:from>
    <xdr:ext cx="405111" cy="259045"/>
    <xdr:sp macro="" textlink="">
      <xdr:nvSpPr>
        <xdr:cNvPr id="891" name="n_1aveValue【庁舎】&#10;有形固定資産減価償却率">
          <a:extLst>
            <a:ext uri="{FF2B5EF4-FFF2-40B4-BE49-F238E27FC236}">
              <a16:creationId xmlns:a16="http://schemas.microsoft.com/office/drawing/2014/main" id="{AA364AA4-16C0-4840-A8BD-6EFFEF8838E4}"/>
            </a:ext>
          </a:extLst>
        </xdr:cNvPr>
        <xdr:cNvSpPr txBox="1"/>
      </xdr:nvSpPr>
      <xdr:spPr>
        <a:xfrm>
          <a:off x="13437244" y="174726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43015</xdr:rowOff>
    </xdr:from>
    <xdr:ext cx="405111" cy="259045"/>
    <xdr:sp macro="" textlink="">
      <xdr:nvSpPr>
        <xdr:cNvPr id="892" name="n_2aveValue【庁舎】&#10;有形固定資産減価償却率">
          <a:extLst>
            <a:ext uri="{FF2B5EF4-FFF2-40B4-BE49-F238E27FC236}">
              <a16:creationId xmlns:a16="http://schemas.microsoft.com/office/drawing/2014/main" id="{756AC9E1-2228-402A-ACE4-291BCEAFB2C5}"/>
            </a:ext>
          </a:extLst>
        </xdr:cNvPr>
        <xdr:cNvSpPr txBox="1"/>
      </xdr:nvSpPr>
      <xdr:spPr>
        <a:xfrm>
          <a:off x="12675244" y="174775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98533</xdr:rowOff>
    </xdr:from>
    <xdr:ext cx="405111" cy="259045"/>
    <xdr:sp macro="" textlink="">
      <xdr:nvSpPr>
        <xdr:cNvPr id="893" name="n_3aveValue【庁舎】&#10;有形固定資産減価償却率">
          <a:extLst>
            <a:ext uri="{FF2B5EF4-FFF2-40B4-BE49-F238E27FC236}">
              <a16:creationId xmlns:a16="http://schemas.microsoft.com/office/drawing/2014/main" id="{F49D861C-26A7-43E1-ADE4-BE3EC4E69A2A}"/>
            </a:ext>
          </a:extLst>
        </xdr:cNvPr>
        <xdr:cNvSpPr txBox="1"/>
      </xdr:nvSpPr>
      <xdr:spPr>
        <a:xfrm>
          <a:off x="11900544" y="175330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83838</xdr:rowOff>
    </xdr:from>
    <xdr:ext cx="405111" cy="259045"/>
    <xdr:sp macro="" textlink="">
      <xdr:nvSpPr>
        <xdr:cNvPr id="894" name="n_4aveValue【庁舎】&#10;有形固定資産減価償却率">
          <a:extLst>
            <a:ext uri="{FF2B5EF4-FFF2-40B4-BE49-F238E27FC236}">
              <a16:creationId xmlns:a16="http://schemas.microsoft.com/office/drawing/2014/main" id="{E14DD3E1-5C9C-4803-A011-DEE0A09B865D}"/>
            </a:ext>
          </a:extLst>
        </xdr:cNvPr>
        <xdr:cNvSpPr txBox="1"/>
      </xdr:nvSpPr>
      <xdr:spPr>
        <a:xfrm>
          <a:off x="11102984" y="175183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99</xdr:row>
      <xdr:rowOff>6366</xdr:rowOff>
    </xdr:from>
    <xdr:ext cx="405111" cy="259045"/>
    <xdr:sp macro="" textlink="">
      <xdr:nvSpPr>
        <xdr:cNvPr id="895" name="n_1mainValue【庁舎】&#10;有形固定資産減価償却率">
          <a:extLst>
            <a:ext uri="{FF2B5EF4-FFF2-40B4-BE49-F238E27FC236}">
              <a16:creationId xmlns:a16="http://schemas.microsoft.com/office/drawing/2014/main" id="{18AD9ECF-9ACC-4E3E-B1B2-F425C7F04234}"/>
            </a:ext>
          </a:extLst>
        </xdr:cNvPr>
        <xdr:cNvSpPr txBox="1"/>
      </xdr:nvSpPr>
      <xdr:spPr>
        <a:xfrm>
          <a:off x="13437244" y="166027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134561</xdr:colOff>
      <xdr:row>98</xdr:row>
      <xdr:rowOff>143527</xdr:rowOff>
    </xdr:from>
    <xdr:ext cx="340478" cy="259045"/>
    <xdr:sp macro="" textlink="">
      <xdr:nvSpPr>
        <xdr:cNvPr id="896" name="n_2mainValue【庁舎】&#10;有形固定資産減価償却率">
          <a:extLst>
            <a:ext uri="{FF2B5EF4-FFF2-40B4-BE49-F238E27FC236}">
              <a16:creationId xmlns:a16="http://schemas.microsoft.com/office/drawing/2014/main" id="{0566C2BB-90D7-48AF-A1C0-12A32FAAF132}"/>
            </a:ext>
          </a:extLst>
        </xdr:cNvPr>
        <xdr:cNvSpPr txBox="1"/>
      </xdr:nvSpPr>
      <xdr:spPr>
        <a:xfrm>
          <a:off x="12707561" y="1657224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7561</xdr:colOff>
      <xdr:row>98</xdr:row>
      <xdr:rowOff>110870</xdr:rowOff>
    </xdr:from>
    <xdr:ext cx="340478" cy="259045"/>
    <xdr:sp macro="" textlink="">
      <xdr:nvSpPr>
        <xdr:cNvPr id="897" name="n_3mainValue【庁舎】&#10;有形固定資産減価償却率">
          <a:extLst>
            <a:ext uri="{FF2B5EF4-FFF2-40B4-BE49-F238E27FC236}">
              <a16:creationId xmlns:a16="http://schemas.microsoft.com/office/drawing/2014/main" id="{3FF6CE48-6D93-4688-95CB-11C145563E58}"/>
            </a:ext>
          </a:extLst>
        </xdr:cNvPr>
        <xdr:cNvSpPr txBox="1"/>
      </xdr:nvSpPr>
      <xdr:spPr>
        <a:xfrm>
          <a:off x="11910001" y="1653959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71061</xdr:colOff>
      <xdr:row>98</xdr:row>
      <xdr:rowOff>78213</xdr:rowOff>
    </xdr:from>
    <xdr:ext cx="340478" cy="259045"/>
    <xdr:sp macro="" textlink="">
      <xdr:nvSpPr>
        <xdr:cNvPr id="898" name="n_4mainValue【庁舎】&#10;有形固定資産減価償却率">
          <a:extLst>
            <a:ext uri="{FF2B5EF4-FFF2-40B4-BE49-F238E27FC236}">
              <a16:creationId xmlns:a16="http://schemas.microsoft.com/office/drawing/2014/main" id="{D5F9B96D-3C77-4726-9B78-927EB9A6EDB7}"/>
            </a:ext>
          </a:extLst>
        </xdr:cNvPr>
        <xdr:cNvSpPr txBox="1"/>
      </xdr:nvSpPr>
      <xdr:spPr>
        <a:xfrm>
          <a:off x="11135301" y="1650693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9" name="正方形/長方形 898">
          <a:extLst>
            <a:ext uri="{FF2B5EF4-FFF2-40B4-BE49-F238E27FC236}">
              <a16:creationId xmlns:a16="http://schemas.microsoft.com/office/drawing/2014/main" id="{DF77C412-4B40-47F6-B7BF-AB39D2A5A191}"/>
            </a:ext>
          </a:extLst>
        </xdr:cNvPr>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900" name="正方形/長方形 899">
          <a:extLst>
            <a:ext uri="{FF2B5EF4-FFF2-40B4-BE49-F238E27FC236}">
              <a16:creationId xmlns:a16="http://schemas.microsoft.com/office/drawing/2014/main" id="{0000A5D4-DD99-41C3-A580-FC73103500EA}"/>
            </a:ext>
          </a:extLst>
        </xdr:cNvPr>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01" name="正方形/長方形 900">
          <a:extLst>
            <a:ext uri="{FF2B5EF4-FFF2-40B4-BE49-F238E27FC236}">
              <a16:creationId xmlns:a16="http://schemas.microsoft.com/office/drawing/2014/main" id="{BA9D46D3-AE31-4108-B6C0-EE937DC48853}"/>
            </a:ext>
          </a:extLst>
        </xdr:cNvPr>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2" name="正方形/長方形 901">
          <a:extLst>
            <a:ext uri="{FF2B5EF4-FFF2-40B4-BE49-F238E27FC236}">
              <a16:creationId xmlns:a16="http://schemas.microsoft.com/office/drawing/2014/main" id="{9622430D-5A36-4012-B42B-D044A6E36D3F}"/>
            </a:ext>
          </a:extLst>
        </xdr:cNvPr>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3" name="正方形/長方形 902">
          <a:extLst>
            <a:ext uri="{FF2B5EF4-FFF2-40B4-BE49-F238E27FC236}">
              <a16:creationId xmlns:a16="http://schemas.microsoft.com/office/drawing/2014/main" id="{B88446A0-8FB3-495B-A1B8-0ABBBB4EE4B5}"/>
            </a:ext>
          </a:extLst>
        </xdr:cNvPr>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4" name="正方形/長方形 903">
          <a:extLst>
            <a:ext uri="{FF2B5EF4-FFF2-40B4-BE49-F238E27FC236}">
              <a16:creationId xmlns:a16="http://schemas.microsoft.com/office/drawing/2014/main" id="{6236B34A-5CC9-4AC5-B7C2-52CE7B5259B5}"/>
            </a:ext>
          </a:extLst>
        </xdr:cNvPr>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5" name="正方形/長方形 904">
          <a:extLst>
            <a:ext uri="{FF2B5EF4-FFF2-40B4-BE49-F238E27FC236}">
              <a16:creationId xmlns:a16="http://schemas.microsoft.com/office/drawing/2014/main" id="{5E87CD2C-696A-4B60-B017-D8BFFED88268}"/>
            </a:ext>
          </a:extLst>
        </xdr:cNvPr>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6" name="正方形/長方形 905">
          <a:extLst>
            <a:ext uri="{FF2B5EF4-FFF2-40B4-BE49-F238E27FC236}">
              <a16:creationId xmlns:a16="http://schemas.microsoft.com/office/drawing/2014/main" id="{5FAD4E31-E309-4413-99F4-7A7F32CB5DAF}"/>
            </a:ext>
          </a:extLst>
        </xdr:cNvPr>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7" name="テキスト ボックス 906">
          <a:extLst>
            <a:ext uri="{FF2B5EF4-FFF2-40B4-BE49-F238E27FC236}">
              <a16:creationId xmlns:a16="http://schemas.microsoft.com/office/drawing/2014/main" id="{C163F2E0-62B0-473E-A3C6-5676401F5B6A}"/>
            </a:ext>
          </a:extLst>
        </xdr:cNvPr>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8" name="直線コネクタ 907">
          <a:extLst>
            <a:ext uri="{FF2B5EF4-FFF2-40B4-BE49-F238E27FC236}">
              <a16:creationId xmlns:a16="http://schemas.microsoft.com/office/drawing/2014/main" id="{15F8F02E-35F2-4320-AD36-454C94326FE6}"/>
            </a:ext>
          </a:extLst>
        </xdr:cNvPr>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909" name="直線コネクタ 908">
          <a:extLst>
            <a:ext uri="{FF2B5EF4-FFF2-40B4-BE49-F238E27FC236}">
              <a16:creationId xmlns:a16="http://schemas.microsoft.com/office/drawing/2014/main" id="{033074F9-1C65-47C0-8B69-21BDB0C574D0}"/>
            </a:ext>
          </a:extLst>
        </xdr:cNvPr>
        <xdr:cNvCxnSpPr/>
      </xdr:nvCxnSpPr>
      <xdr:spPr>
        <a:xfrm>
          <a:off x="16093440" y="181813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910" name="テキスト ボックス 909">
          <a:extLst>
            <a:ext uri="{FF2B5EF4-FFF2-40B4-BE49-F238E27FC236}">
              <a16:creationId xmlns:a16="http://schemas.microsoft.com/office/drawing/2014/main" id="{BDDD91EE-8E30-47A6-9AF3-0A98CC85A590}"/>
            </a:ext>
          </a:extLst>
        </xdr:cNvPr>
        <xdr:cNvSpPr txBox="1"/>
      </xdr:nvSpPr>
      <xdr:spPr>
        <a:xfrm>
          <a:off x="15694841" y="180429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911" name="直線コネクタ 910">
          <a:extLst>
            <a:ext uri="{FF2B5EF4-FFF2-40B4-BE49-F238E27FC236}">
              <a16:creationId xmlns:a16="http://schemas.microsoft.com/office/drawing/2014/main" id="{FEC1C9F2-1ADE-42BB-B620-8FE71CC10BC7}"/>
            </a:ext>
          </a:extLst>
        </xdr:cNvPr>
        <xdr:cNvCxnSpPr/>
      </xdr:nvCxnSpPr>
      <xdr:spPr>
        <a:xfrm>
          <a:off x="16093440" y="177355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912" name="テキスト ボックス 911">
          <a:extLst>
            <a:ext uri="{FF2B5EF4-FFF2-40B4-BE49-F238E27FC236}">
              <a16:creationId xmlns:a16="http://schemas.microsoft.com/office/drawing/2014/main" id="{782412F0-7F58-4158-97A6-BBEC0C48E4B2}"/>
            </a:ext>
          </a:extLst>
        </xdr:cNvPr>
        <xdr:cNvSpPr txBox="1"/>
      </xdr:nvSpPr>
      <xdr:spPr>
        <a:xfrm>
          <a:off x="15694841" y="175971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913" name="直線コネクタ 912">
          <a:extLst>
            <a:ext uri="{FF2B5EF4-FFF2-40B4-BE49-F238E27FC236}">
              <a16:creationId xmlns:a16="http://schemas.microsoft.com/office/drawing/2014/main" id="{C8FD7BF2-FC7C-4BD7-AD17-59ACD02ACC8F}"/>
            </a:ext>
          </a:extLst>
        </xdr:cNvPr>
        <xdr:cNvCxnSpPr/>
      </xdr:nvCxnSpPr>
      <xdr:spPr>
        <a:xfrm>
          <a:off x="16093440" y="172859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914" name="テキスト ボックス 913">
          <a:extLst>
            <a:ext uri="{FF2B5EF4-FFF2-40B4-BE49-F238E27FC236}">
              <a16:creationId xmlns:a16="http://schemas.microsoft.com/office/drawing/2014/main" id="{D75F5203-AFFA-4DE6-93DB-3DAF16211F4F}"/>
            </a:ext>
          </a:extLst>
        </xdr:cNvPr>
        <xdr:cNvSpPr txBox="1"/>
      </xdr:nvSpPr>
      <xdr:spPr>
        <a:xfrm>
          <a:off x="15694841" y="171475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915" name="直線コネクタ 914">
          <a:extLst>
            <a:ext uri="{FF2B5EF4-FFF2-40B4-BE49-F238E27FC236}">
              <a16:creationId xmlns:a16="http://schemas.microsoft.com/office/drawing/2014/main" id="{9986738D-9484-476F-9F23-AABB61416CD2}"/>
            </a:ext>
          </a:extLst>
        </xdr:cNvPr>
        <xdr:cNvCxnSpPr/>
      </xdr:nvCxnSpPr>
      <xdr:spPr>
        <a:xfrm>
          <a:off x="16093440" y="16840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916" name="テキスト ボックス 915">
          <a:extLst>
            <a:ext uri="{FF2B5EF4-FFF2-40B4-BE49-F238E27FC236}">
              <a16:creationId xmlns:a16="http://schemas.microsoft.com/office/drawing/2014/main" id="{6C8C80F2-3965-491F-8B93-FDC051BA2A34}"/>
            </a:ext>
          </a:extLst>
        </xdr:cNvPr>
        <xdr:cNvSpPr txBox="1"/>
      </xdr:nvSpPr>
      <xdr:spPr>
        <a:xfrm>
          <a:off x="15694841" y="16701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7" name="直線コネクタ 916">
          <a:extLst>
            <a:ext uri="{FF2B5EF4-FFF2-40B4-BE49-F238E27FC236}">
              <a16:creationId xmlns:a16="http://schemas.microsoft.com/office/drawing/2014/main" id="{E66A2F54-DEAA-4D9D-8647-28E3CC399B79}"/>
            </a:ext>
          </a:extLst>
        </xdr:cNvPr>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8" name="テキスト ボックス 917">
          <a:extLst>
            <a:ext uri="{FF2B5EF4-FFF2-40B4-BE49-F238E27FC236}">
              <a16:creationId xmlns:a16="http://schemas.microsoft.com/office/drawing/2014/main" id="{31E37973-1818-462F-B83E-4912D86D7F5F}"/>
            </a:ext>
          </a:extLst>
        </xdr:cNvPr>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9" name="【庁舎】&#10;一人当たり面積グラフ枠">
          <a:extLst>
            <a:ext uri="{FF2B5EF4-FFF2-40B4-BE49-F238E27FC236}">
              <a16:creationId xmlns:a16="http://schemas.microsoft.com/office/drawing/2014/main" id="{AC17E902-E694-4742-B41D-633C2B8C937B}"/>
            </a:ext>
          </a:extLst>
        </xdr:cNvPr>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69342</xdr:rowOff>
    </xdr:from>
    <xdr:to>
      <xdr:col>116</xdr:col>
      <xdr:colOff>62864</xdr:colOff>
      <xdr:row>106</xdr:row>
      <xdr:rowOff>140208</xdr:rowOff>
    </xdr:to>
    <xdr:cxnSp macro="">
      <xdr:nvCxnSpPr>
        <xdr:cNvPr id="920" name="直線コネクタ 919">
          <a:extLst>
            <a:ext uri="{FF2B5EF4-FFF2-40B4-BE49-F238E27FC236}">
              <a16:creationId xmlns:a16="http://schemas.microsoft.com/office/drawing/2014/main" id="{FE677B38-B9F3-4C9C-85B7-D254411D0629}"/>
            </a:ext>
          </a:extLst>
        </xdr:cNvPr>
        <xdr:cNvCxnSpPr/>
      </xdr:nvCxnSpPr>
      <xdr:spPr>
        <a:xfrm flipV="1">
          <a:off x="19509104" y="17000982"/>
          <a:ext cx="0" cy="9090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144035</xdr:rowOff>
    </xdr:from>
    <xdr:ext cx="469744" cy="259045"/>
    <xdr:sp macro="" textlink="">
      <xdr:nvSpPr>
        <xdr:cNvPr id="921" name="【庁舎】&#10;一人当たり面積最小値テキスト">
          <a:extLst>
            <a:ext uri="{FF2B5EF4-FFF2-40B4-BE49-F238E27FC236}">
              <a16:creationId xmlns:a16="http://schemas.microsoft.com/office/drawing/2014/main" id="{7F232723-7747-4D8B-B336-D0F6E41EECCA}"/>
            </a:ext>
          </a:extLst>
        </xdr:cNvPr>
        <xdr:cNvSpPr txBox="1"/>
      </xdr:nvSpPr>
      <xdr:spPr>
        <a:xfrm>
          <a:off x="19547840" y="17913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106</xdr:row>
      <xdr:rowOff>140208</xdr:rowOff>
    </xdr:from>
    <xdr:to>
      <xdr:col>116</xdr:col>
      <xdr:colOff>152400</xdr:colOff>
      <xdr:row>106</xdr:row>
      <xdr:rowOff>140208</xdr:rowOff>
    </xdr:to>
    <xdr:cxnSp macro="">
      <xdr:nvCxnSpPr>
        <xdr:cNvPr id="922" name="直線コネクタ 921">
          <a:extLst>
            <a:ext uri="{FF2B5EF4-FFF2-40B4-BE49-F238E27FC236}">
              <a16:creationId xmlns:a16="http://schemas.microsoft.com/office/drawing/2014/main" id="{5137390F-0F99-4D9A-A16F-8CF690140398}"/>
            </a:ext>
          </a:extLst>
        </xdr:cNvPr>
        <xdr:cNvCxnSpPr/>
      </xdr:nvCxnSpPr>
      <xdr:spPr>
        <a:xfrm>
          <a:off x="19443700" y="1791004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16019</xdr:rowOff>
    </xdr:from>
    <xdr:ext cx="469744" cy="259045"/>
    <xdr:sp macro="" textlink="">
      <xdr:nvSpPr>
        <xdr:cNvPr id="923" name="【庁舎】&#10;一人当たり面積最大値テキスト">
          <a:extLst>
            <a:ext uri="{FF2B5EF4-FFF2-40B4-BE49-F238E27FC236}">
              <a16:creationId xmlns:a16="http://schemas.microsoft.com/office/drawing/2014/main" id="{E9026830-63FB-45AE-B3E1-842C45E6B228}"/>
            </a:ext>
          </a:extLst>
        </xdr:cNvPr>
        <xdr:cNvSpPr txBox="1"/>
      </xdr:nvSpPr>
      <xdr:spPr>
        <a:xfrm>
          <a:off x="19547840" y="16780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69342</xdr:rowOff>
    </xdr:from>
    <xdr:to>
      <xdr:col>116</xdr:col>
      <xdr:colOff>152400</xdr:colOff>
      <xdr:row>101</xdr:row>
      <xdr:rowOff>69342</xdr:rowOff>
    </xdr:to>
    <xdr:cxnSp macro="">
      <xdr:nvCxnSpPr>
        <xdr:cNvPr id="924" name="直線コネクタ 923">
          <a:extLst>
            <a:ext uri="{FF2B5EF4-FFF2-40B4-BE49-F238E27FC236}">
              <a16:creationId xmlns:a16="http://schemas.microsoft.com/office/drawing/2014/main" id="{91F7B431-C726-49AE-8705-242C0D2EED1B}"/>
            </a:ext>
          </a:extLst>
        </xdr:cNvPr>
        <xdr:cNvCxnSpPr/>
      </xdr:nvCxnSpPr>
      <xdr:spPr>
        <a:xfrm>
          <a:off x="19443700" y="1700098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49547</xdr:rowOff>
    </xdr:from>
    <xdr:ext cx="469744" cy="259045"/>
    <xdr:sp macro="" textlink="">
      <xdr:nvSpPr>
        <xdr:cNvPr id="925" name="【庁舎】&#10;一人当たり面積平均値テキスト">
          <a:extLst>
            <a:ext uri="{FF2B5EF4-FFF2-40B4-BE49-F238E27FC236}">
              <a16:creationId xmlns:a16="http://schemas.microsoft.com/office/drawing/2014/main" id="{677182E9-D718-4561-98B3-EF748555661F}"/>
            </a:ext>
          </a:extLst>
        </xdr:cNvPr>
        <xdr:cNvSpPr txBox="1"/>
      </xdr:nvSpPr>
      <xdr:spPr>
        <a:xfrm>
          <a:off x="19547840" y="174841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71120</xdr:rowOff>
    </xdr:from>
    <xdr:to>
      <xdr:col>116</xdr:col>
      <xdr:colOff>114300</xdr:colOff>
      <xdr:row>105</xdr:row>
      <xdr:rowOff>1270</xdr:rowOff>
    </xdr:to>
    <xdr:sp macro="" textlink="">
      <xdr:nvSpPr>
        <xdr:cNvPr id="926" name="フローチャート: 判断 925">
          <a:extLst>
            <a:ext uri="{FF2B5EF4-FFF2-40B4-BE49-F238E27FC236}">
              <a16:creationId xmlns:a16="http://schemas.microsoft.com/office/drawing/2014/main" id="{A3810392-8F1A-4A1B-BABC-A6ECCD7701CD}"/>
            </a:ext>
          </a:extLst>
        </xdr:cNvPr>
        <xdr:cNvSpPr/>
      </xdr:nvSpPr>
      <xdr:spPr>
        <a:xfrm>
          <a:off x="19458940" y="175056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75692</xdr:rowOff>
    </xdr:from>
    <xdr:to>
      <xdr:col>112</xdr:col>
      <xdr:colOff>38100</xdr:colOff>
      <xdr:row>105</xdr:row>
      <xdr:rowOff>5842</xdr:rowOff>
    </xdr:to>
    <xdr:sp macro="" textlink="">
      <xdr:nvSpPr>
        <xdr:cNvPr id="927" name="フローチャート: 判断 926">
          <a:extLst>
            <a:ext uri="{FF2B5EF4-FFF2-40B4-BE49-F238E27FC236}">
              <a16:creationId xmlns:a16="http://schemas.microsoft.com/office/drawing/2014/main" id="{EFBAB9A8-0A6D-4A58-A6E7-0CCAA06B201D}"/>
            </a:ext>
          </a:extLst>
        </xdr:cNvPr>
        <xdr:cNvSpPr/>
      </xdr:nvSpPr>
      <xdr:spPr>
        <a:xfrm>
          <a:off x="18735040" y="1751025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75692</xdr:rowOff>
    </xdr:from>
    <xdr:to>
      <xdr:col>107</xdr:col>
      <xdr:colOff>101600</xdr:colOff>
      <xdr:row>105</xdr:row>
      <xdr:rowOff>5842</xdr:rowOff>
    </xdr:to>
    <xdr:sp macro="" textlink="">
      <xdr:nvSpPr>
        <xdr:cNvPr id="928" name="フローチャート: 判断 927">
          <a:extLst>
            <a:ext uri="{FF2B5EF4-FFF2-40B4-BE49-F238E27FC236}">
              <a16:creationId xmlns:a16="http://schemas.microsoft.com/office/drawing/2014/main" id="{49476AAC-643F-4D0D-9F2F-2ECA15C20C88}"/>
            </a:ext>
          </a:extLst>
        </xdr:cNvPr>
        <xdr:cNvSpPr/>
      </xdr:nvSpPr>
      <xdr:spPr>
        <a:xfrm>
          <a:off x="17937480" y="1751025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121413</xdr:rowOff>
    </xdr:from>
    <xdr:to>
      <xdr:col>102</xdr:col>
      <xdr:colOff>165100</xdr:colOff>
      <xdr:row>105</xdr:row>
      <xdr:rowOff>51563</xdr:rowOff>
    </xdr:to>
    <xdr:sp macro="" textlink="">
      <xdr:nvSpPr>
        <xdr:cNvPr id="929" name="フローチャート: 判断 928">
          <a:extLst>
            <a:ext uri="{FF2B5EF4-FFF2-40B4-BE49-F238E27FC236}">
              <a16:creationId xmlns:a16="http://schemas.microsoft.com/office/drawing/2014/main" id="{32FDCE18-7493-4EFF-9094-C35EBB7D35ED}"/>
            </a:ext>
          </a:extLst>
        </xdr:cNvPr>
        <xdr:cNvSpPr/>
      </xdr:nvSpPr>
      <xdr:spPr>
        <a:xfrm>
          <a:off x="17162780" y="1755597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98552</xdr:rowOff>
    </xdr:from>
    <xdr:to>
      <xdr:col>98</xdr:col>
      <xdr:colOff>38100</xdr:colOff>
      <xdr:row>105</xdr:row>
      <xdr:rowOff>28702</xdr:rowOff>
    </xdr:to>
    <xdr:sp macro="" textlink="">
      <xdr:nvSpPr>
        <xdr:cNvPr id="930" name="フローチャート: 判断 929">
          <a:extLst>
            <a:ext uri="{FF2B5EF4-FFF2-40B4-BE49-F238E27FC236}">
              <a16:creationId xmlns:a16="http://schemas.microsoft.com/office/drawing/2014/main" id="{01050AAF-8122-4105-8889-7B222940E6D4}"/>
            </a:ext>
          </a:extLst>
        </xdr:cNvPr>
        <xdr:cNvSpPr/>
      </xdr:nvSpPr>
      <xdr:spPr>
        <a:xfrm>
          <a:off x="16388080" y="1753311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1" name="テキスト ボックス 930">
          <a:extLst>
            <a:ext uri="{FF2B5EF4-FFF2-40B4-BE49-F238E27FC236}">
              <a16:creationId xmlns:a16="http://schemas.microsoft.com/office/drawing/2014/main" id="{5D230A82-0037-44C4-A49D-694A2799692D}"/>
            </a:ext>
          </a:extLst>
        </xdr:cNvPr>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2" name="テキスト ボックス 931">
          <a:extLst>
            <a:ext uri="{FF2B5EF4-FFF2-40B4-BE49-F238E27FC236}">
              <a16:creationId xmlns:a16="http://schemas.microsoft.com/office/drawing/2014/main" id="{9BEEF902-477B-482B-B04A-AE81A00CE143}"/>
            </a:ext>
          </a:extLst>
        </xdr:cNvPr>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3" name="テキスト ボックス 932">
          <a:extLst>
            <a:ext uri="{FF2B5EF4-FFF2-40B4-BE49-F238E27FC236}">
              <a16:creationId xmlns:a16="http://schemas.microsoft.com/office/drawing/2014/main" id="{4A36A07E-BB14-494A-9469-A7EC5953E256}"/>
            </a:ext>
          </a:extLst>
        </xdr:cNvPr>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4" name="テキスト ボックス 933">
          <a:extLst>
            <a:ext uri="{FF2B5EF4-FFF2-40B4-BE49-F238E27FC236}">
              <a16:creationId xmlns:a16="http://schemas.microsoft.com/office/drawing/2014/main" id="{4F455092-1A69-4008-894D-5EC02FABD835}"/>
            </a:ext>
          </a:extLst>
        </xdr:cNvPr>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5" name="テキスト ボックス 934">
          <a:extLst>
            <a:ext uri="{FF2B5EF4-FFF2-40B4-BE49-F238E27FC236}">
              <a16:creationId xmlns:a16="http://schemas.microsoft.com/office/drawing/2014/main" id="{C4CE6A93-9331-4F71-AA02-4302B232CDF8}"/>
            </a:ext>
          </a:extLst>
        </xdr:cNvPr>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7113</xdr:rowOff>
    </xdr:from>
    <xdr:to>
      <xdr:col>116</xdr:col>
      <xdr:colOff>114300</xdr:colOff>
      <xdr:row>104</xdr:row>
      <xdr:rowOff>108713</xdr:rowOff>
    </xdr:to>
    <xdr:sp macro="" textlink="">
      <xdr:nvSpPr>
        <xdr:cNvPr id="936" name="楕円 935">
          <a:extLst>
            <a:ext uri="{FF2B5EF4-FFF2-40B4-BE49-F238E27FC236}">
              <a16:creationId xmlns:a16="http://schemas.microsoft.com/office/drawing/2014/main" id="{87BD995C-1981-47F3-8536-7CBC091BA684}"/>
            </a:ext>
          </a:extLst>
        </xdr:cNvPr>
        <xdr:cNvSpPr/>
      </xdr:nvSpPr>
      <xdr:spPr>
        <a:xfrm>
          <a:off x="19458940" y="17441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29990</xdr:rowOff>
    </xdr:from>
    <xdr:ext cx="469744" cy="259045"/>
    <xdr:sp macro="" textlink="">
      <xdr:nvSpPr>
        <xdr:cNvPr id="937" name="【庁舎】&#10;一人当たり面積該当値テキスト">
          <a:extLst>
            <a:ext uri="{FF2B5EF4-FFF2-40B4-BE49-F238E27FC236}">
              <a16:creationId xmlns:a16="http://schemas.microsoft.com/office/drawing/2014/main" id="{6A8678A1-D7D8-4D59-978E-CD0A244DC121}"/>
            </a:ext>
          </a:extLst>
        </xdr:cNvPr>
        <xdr:cNvSpPr txBox="1"/>
      </xdr:nvSpPr>
      <xdr:spPr>
        <a:xfrm>
          <a:off x="19547840" y="17296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7113</xdr:rowOff>
    </xdr:from>
    <xdr:to>
      <xdr:col>112</xdr:col>
      <xdr:colOff>38100</xdr:colOff>
      <xdr:row>104</xdr:row>
      <xdr:rowOff>108713</xdr:rowOff>
    </xdr:to>
    <xdr:sp macro="" textlink="">
      <xdr:nvSpPr>
        <xdr:cNvPr id="938" name="楕円 937">
          <a:extLst>
            <a:ext uri="{FF2B5EF4-FFF2-40B4-BE49-F238E27FC236}">
              <a16:creationId xmlns:a16="http://schemas.microsoft.com/office/drawing/2014/main" id="{E8453D92-CB48-48DB-9CA7-52CCA829B08C}"/>
            </a:ext>
          </a:extLst>
        </xdr:cNvPr>
        <xdr:cNvSpPr/>
      </xdr:nvSpPr>
      <xdr:spPr>
        <a:xfrm>
          <a:off x="18735040" y="1744167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57913</xdr:rowOff>
    </xdr:from>
    <xdr:to>
      <xdr:col>116</xdr:col>
      <xdr:colOff>63500</xdr:colOff>
      <xdr:row>104</xdr:row>
      <xdr:rowOff>57913</xdr:rowOff>
    </xdr:to>
    <xdr:cxnSp macro="">
      <xdr:nvCxnSpPr>
        <xdr:cNvPr id="939" name="直線コネクタ 938">
          <a:extLst>
            <a:ext uri="{FF2B5EF4-FFF2-40B4-BE49-F238E27FC236}">
              <a16:creationId xmlns:a16="http://schemas.microsoft.com/office/drawing/2014/main" id="{B1F89921-4C41-4309-AA07-87AAEC74D3D5}"/>
            </a:ext>
          </a:extLst>
        </xdr:cNvPr>
        <xdr:cNvCxnSpPr/>
      </xdr:nvCxnSpPr>
      <xdr:spPr>
        <a:xfrm>
          <a:off x="18778220" y="17492473"/>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11685</xdr:rowOff>
    </xdr:from>
    <xdr:to>
      <xdr:col>107</xdr:col>
      <xdr:colOff>101600</xdr:colOff>
      <xdr:row>104</xdr:row>
      <xdr:rowOff>113285</xdr:rowOff>
    </xdr:to>
    <xdr:sp macro="" textlink="">
      <xdr:nvSpPr>
        <xdr:cNvPr id="940" name="楕円 939">
          <a:extLst>
            <a:ext uri="{FF2B5EF4-FFF2-40B4-BE49-F238E27FC236}">
              <a16:creationId xmlns:a16="http://schemas.microsoft.com/office/drawing/2014/main" id="{EF8AAD22-9D18-471A-B8A6-41B77AF6A34F}"/>
            </a:ext>
          </a:extLst>
        </xdr:cNvPr>
        <xdr:cNvSpPr/>
      </xdr:nvSpPr>
      <xdr:spPr>
        <a:xfrm>
          <a:off x="17937480" y="17446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57913</xdr:rowOff>
    </xdr:from>
    <xdr:to>
      <xdr:col>111</xdr:col>
      <xdr:colOff>177800</xdr:colOff>
      <xdr:row>104</xdr:row>
      <xdr:rowOff>62485</xdr:rowOff>
    </xdr:to>
    <xdr:cxnSp macro="">
      <xdr:nvCxnSpPr>
        <xdr:cNvPr id="941" name="直線コネクタ 940">
          <a:extLst>
            <a:ext uri="{FF2B5EF4-FFF2-40B4-BE49-F238E27FC236}">
              <a16:creationId xmlns:a16="http://schemas.microsoft.com/office/drawing/2014/main" id="{4EDA8759-D942-43E1-AD96-505B78792878}"/>
            </a:ext>
          </a:extLst>
        </xdr:cNvPr>
        <xdr:cNvCxnSpPr/>
      </xdr:nvCxnSpPr>
      <xdr:spPr>
        <a:xfrm flipV="1">
          <a:off x="17988280" y="17492473"/>
          <a:ext cx="78994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11685</xdr:rowOff>
    </xdr:from>
    <xdr:to>
      <xdr:col>102</xdr:col>
      <xdr:colOff>165100</xdr:colOff>
      <xdr:row>104</xdr:row>
      <xdr:rowOff>113285</xdr:rowOff>
    </xdr:to>
    <xdr:sp macro="" textlink="">
      <xdr:nvSpPr>
        <xdr:cNvPr id="942" name="楕円 941">
          <a:extLst>
            <a:ext uri="{FF2B5EF4-FFF2-40B4-BE49-F238E27FC236}">
              <a16:creationId xmlns:a16="http://schemas.microsoft.com/office/drawing/2014/main" id="{9709B218-E752-41B7-936D-E0785E0BAD33}"/>
            </a:ext>
          </a:extLst>
        </xdr:cNvPr>
        <xdr:cNvSpPr/>
      </xdr:nvSpPr>
      <xdr:spPr>
        <a:xfrm>
          <a:off x="17162780" y="17446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62485</xdr:rowOff>
    </xdr:from>
    <xdr:to>
      <xdr:col>107</xdr:col>
      <xdr:colOff>50800</xdr:colOff>
      <xdr:row>104</xdr:row>
      <xdr:rowOff>62485</xdr:rowOff>
    </xdr:to>
    <xdr:cxnSp macro="">
      <xdr:nvCxnSpPr>
        <xdr:cNvPr id="943" name="直線コネクタ 942">
          <a:extLst>
            <a:ext uri="{FF2B5EF4-FFF2-40B4-BE49-F238E27FC236}">
              <a16:creationId xmlns:a16="http://schemas.microsoft.com/office/drawing/2014/main" id="{940BBBDE-5180-4A1F-B9F9-AB01A088EDC8}"/>
            </a:ext>
          </a:extLst>
        </xdr:cNvPr>
        <xdr:cNvCxnSpPr/>
      </xdr:nvCxnSpPr>
      <xdr:spPr>
        <a:xfrm>
          <a:off x="17213580" y="17497045"/>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103</xdr:row>
      <xdr:rowOff>164846</xdr:rowOff>
    </xdr:from>
    <xdr:to>
      <xdr:col>98</xdr:col>
      <xdr:colOff>38100</xdr:colOff>
      <xdr:row>104</xdr:row>
      <xdr:rowOff>94996</xdr:rowOff>
    </xdr:to>
    <xdr:sp macro="" textlink="">
      <xdr:nvSpPr>
        <xdr:cNvPr id="944" name="楕円 943">
          <a:extLst>
            <a:ext uri="{FF2B5EF4-FFF2-40B4-BE49-F238E27FC236}">
              <a16:creationId xmlns:a16="http://schemas.microsoft.com/office/drawing/2014/main" id="{521CFA66-5A3D-4C5E-9578-1E062391411B}"/>
            </a:ext>
          </a:extLst>
        </xdr:cNvPr>
        <xdr:cNvSpPr/>
      </xdr:nvSpPr>
      <xdr:spPr>
        <a:xfrm>
          <a:off x="16388080" y="1743176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104</xdr:row>
      <xdr:rowOff>44196</xdr:rowOff>
    </xdr:from>
    <xdr:to>
      <xdr:col>102</xdr:col>
      <xdr:colOff>114300</xdr:colOff>
      <xdr:row>104</xdr:row>
      <xdr:rowOff>62485</xdr:rowOff>
    </xdr:to>
    <xdr:cxnSp macro="">
      <xdr:nvCxnSpPr>
        <xdr:cNvPr id="945" name="直線コネクタ 944">
          <a:extLst>
            <a:ext uri="{FF2B5EF4-FFF2-40B4-BE49-F238E27FC236}">
              <a16:creationId xmlns:a16="http://schemas.microsoft.com/office/drawing/2014/main" id="{3697F488-6114-4C14-ACD7-17E3CBA8A5AD}"/>
            </a:ext>
          </a:extLst>
        </xdr:cNvPr>
        <xdr:cNvCxnSpPr/>
      </xdr:nvCxnSpPr>
      <xdr:spPr>
        <a:xfrm>
          <a:off x="16431260" y="17478756"/>
          <a:ext cx="78232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168419</xdr:rowOff>
    </xdr:from>
    <xdr:ext cx="469744" cy="259045"/>
    <xdr:sp macro="" textlink="">
      <xdr:nvSpPr>
        <xdr:cNvPr id="946" name="n_1aveValue【庁舎】&#10;一人当たり面積">
          <a:extLst>
            <a:ext uri="{FF2B5EF4-FFF2-40B4-BE49-F238E27FC236}">
              <a16:creationId xmlns:a16="http://schemas.microsoft.com/office/drawing/2014/main" id="{56F154AD-184C-42C4-9796-462794E69D6B}"/>
            </a:ext>
          </a:extLst>
        </xdr:cNvPr>
        <xdr:cNvSpPr txBox="1"/>
      </xdr:nvSpPr>
      <xdr:spPr>
        <a:xfrm>
          <a:off x="18561127" y="17602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168419</xdr:rowOff>
    </xdr:from>
    <xdr:ext cx="469744" cy="259045"/>
    <xdr:sp macro="" textlink="">
      <xdr:nvSpPr>
        <xdr:cNvPr id="947" name="n_2aveValue【庁舎】&#10;一人当たり面積">
          <a:extLst>
            <a:ext uri="{FF2B5EF4-FFF2-40B4-BE49-F238E27FC236}">
              <a16:creationId xmlns:a16="http://schemas.microsoft.com/office/drawing/2014/main" id="{838706C0-432E-49A0-B867-4FB424D285D6}"/>
            </a:ext>
          </a:extLst>
        </xdr:cNvPr>
        <xdr:cNvSpPr txBox="1"/>
      </xdr:nvSpPr>
      <xdr:spPr>
        <a:xfrm>
          <a:off x="17776267" y="17602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42690</xdr:rowOff>
    </xdr:from>
    <xdr:ext cx="469744" cy="259045"/>
    <xdr:sp macro="" textlink="">
      <xdr:nvSpPr>
        <xdr:cNvPr id="948" name="n_3aveValue【庁舎】&#10;一人当たり面積">
          <a:extLst>
            <a:ext uri="{FF2B5EF4-FFF2-40B4-BE49-F238E27FC236}">
              <a16:creationId xmlns:a16="http://schemas.microsoft.com/office/drawing/2014/main" id="{25F08673-077B-4360-94A9-85223C988A2E}"/>
            </a:ext>
          </a:extLst>
        </xdr:cNvPr>
        <xdr:cNvSpPr txBox="1"/>
      </xdr:nvSpPr>
      <xdr:spPr>
        <a:xfrm>
          <a:off x="17001567" y="17644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19829</xdr:rowOff>
    </xdr:from>
    <xdr:ext cx="469744" cy="259045"/>
    <xdr:sp macro="" textlink="">
      <xdr:nvSpPr>
        <xdr:cNvPr id="949" name="n_4aveValue【庁舎】&#10;一人当たり面積">
          <a:extLst>
            <a:ext uri="{FF2B5EF4-FFF2-40B4-BE49-F238E27FC236}">
              <a16:creationId xmlns:a16="http://schemas.microsoft.com/office/drawing/2014/main" id="{AEACD3C7-93D7-4CC2-A398-F879AFA85A15}"/>
            </a:ext>
          </a:extLst>
        </xdr:cNvPr>
        <xdr:cNvSpPr txBox="1"/>
      </xdr:nvSpPr>
      <xdr:spPr>
        <a:xfrm>
          <a:off x="16226867" y="17622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125240</xdr:rowOff>
    </xdr:from>
    <xdr:ext cx="469744" cy="259045"/>
    <xdr:sp macro="" textlink="">
      <xdr:nvSpPr>
        <xdr:cNvPr id="950" name="n_1mainValue【庁舎】&#10;一人当たり面積">
          <a:extLst>
            <a:ext uri="{FF2B5EF4-FFF2-40B4-BE49-F238E27FC236}">
              <a16:creationId xmlns:a16="http://schemas.microsoft.com/office/drawing/2014/main" id="{35033F86-B652-449A-8BF3-FAF9102D526A}"/>
            </a:ext>
          </a:extLst>
        </xdr:cNvPr>
        <xdr:cNvSpPr txBox="1"/>
      </xdr:nvSpPr>
      <xdr:spPr>
        <a:xfrm>
          <a:off x="18561127" y="17224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129812</xdr:rowOff>
    </xdr:from>
    <xdr:ext cx="469744" cy="259045"/>
    <xdr:sp macro="" textlink="">
      <xdr:nvSpPr>
        <xdr:cNvPr id="951" name="n_2mainValue【庁舎】&#10;一人当たり面積">
          <a:extLst>
            <a:ext uri="{FF2B5EF4-FFF2-40B4-BE49-F238E27FC236}">
              <a16:creationId xmlns:a16="http://schemas.microsoft.com/office/drawing/2014/main" id="{62762DC3-5621-442B-86C0-AC7C85394DCB}"/>
            </a:ext>
          </a:extLst>
        </xdr:cNvPr>
        <xdr:cNvSpPr txBox="1"/>
      </xdr:nvSpPr>
      <xdr:spPr>
        <a:xfrm>
          <a:off x="17776267" y="17229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129812</xdr:rowOff>
    </xdr:from>
    <xdr:ext cx="469744" cy="259045"/>
    <xdr:sp macro="" textlink="">
      <xdr:nvSpPr>
        <xdr:cNvPr id="952" name="n_3mainValue【庁舎】&#10;一人当たり面積">
          <a:extLst>
            <a:ext uri="{FF2B5EF4-FFF2-40B4-BE49-F238E27FC236}">
              <a16:creationId xmlns:a16="http://schemas.microsoft.com/office/drawing/2014/main" id="{6BCE49CA-659E-4B30-878D-4AA20E4390E0}"/>
            </a:ext>
          </a:extLst>
        </xdr:cNvPr>
        <xdr:cNvSpPr txBox="1"/>
      </xdr:nvSpPr>
      <xdr:spPr>
        <a:xfrm>
          <a:off x="17001567" y="17229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102</xdr:row>
      <xdr:rowOff>111523</xdr:rowOff>
    </xdr:from>
    <xdr:ext cx="469744" cy="259045"/>
    <xdr:sp macro="" textlink="">
      <xdr:nvSpPr>
        <xdr:cNvPr id="953" name="n_4mainValue【庁舎】&#10;一人当たり面積">
          <a:extLst>
            <a:ext uri="{FF2B5EF4-FFF2-40B4-BE49-F238E27FC236}">
              <a16:creationId xmlns:a16="http://schemas.microsoft.com/office/drawing/2014/main" id="{CF48687E-69AB-4019-8EFD-D0563B122863}"/>
            </a:ext>
          </a:extLst>
        </xdr:cNvPr>
        <xdr:cNvSpPr txBox="1"/>
      </xdr:nvSpPr>
      <xdr:spPr>
        <a:xfrm>
          <a:off x="16226867" y="17210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4" name="正方形/長方形 953">
          <a:extLst>
            <a:ext uri="{FF2B5EF4-FFF2-40B4-BE49-F238E27FC236}">
              <a16:creationId xmlns:a16="http://schemas.microsoft.com/office/drawing/2014/main" id="{FC0B1B5F-1337-457A-9C91-F6CCFA431DF2}"/>
            </a:ext>
          </a:extLst>
        </xdr:cNvPr>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5" name="正方形/長方形 954">
          <a:extLst>
            <a:ext uri="{FF2B5EF4-FFF2-40B4-BE49-F238E27FC236}">
              <a16:creationId xmlns:a16="http://schemas.microsoft.com/office/drawing/2014/main" id="{A80111F0-A252-4B7F-B08A-244A85D8F3DF}"/>
            </a:ext>
          </a:extLst>
        </xdr:cNvPr>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6" name="テキスト ボックス 955">
          <a:extLst>
            <a:ext uri="{FF2B5EF4-FFF2-40B4-BE49-F238E27FC236}">
              <a16:creationId xmlns:a16="http://schemas.microsoft.com/office/drawing/2014/main" id="{8240B065-2E10-46FD-8F1D-FA746F0AA8D2}"/>
            </a:ext>
          </a:extLst>
        </xdr:cNvPr>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類似団体と比較して特に有形固定資産減価償却率が高くなっている施設は、一般廃棄物処理施設（</a:t>
          </a:r>
          <a:r>
            <a:rPr kumimoji="1" lang="en-US" altLang="ja-JP" sz="1300">
              <a:latin typeface="ＭＳ Ｐゴシック" panose="020B0600070205080204" pitchFamily="50" charset="-128"/>
              <a:ea typeface="ＭＳ Ｐゴシック" panose="020B0600070205080204" pitchFamily="50" charset="-128"/>
            </a:rPr>
            <a:t>98.3</a:t>
          </a:r>
          <a:r>
            <a:rPr kumimoji="1" lang="ja-JP" altLang="en-US" sz="1300">
              <a:latin typeface="ＭＳ Ｐゴシック" panose="020B0600070205080204" pitchFamily="50" charset="-128"/>
              <a:ea typeface="ＭＳ Ｐゴシック" panose="020B0600070205080204" pitchFamily="50" charset="-128"/>
            </a:rPr>
            <a:t>％）です。老朽化が進んでいることから、一般廃棄物処理施設については長寿命化工事を計画的に行っていきます。</a:t>
          </a:r>
        </a:p>
        <a:p>
          <a:r>
            <a:rPr kumimoji="1" lang="ja-JP" altLang="en-US" sz="1300">
              <a:latin typeface="ＭＳ Ｐゴシック" panose="020B0600070205080204" pitchFamily="50" charset="-128"/>
              <a:ea typeface="ＭＳ Ｐゴシック" panose="020B0600070205080204" pitchFamily="50" charset="-128"/>
            </a:rPr>
            <a:t>特に有形固定資産減価償却率が低くなっている施設は、庁舎（</a:t>
          </a:r>
          <a:r>
            <a:rPr kumimoji="1" lang="en-US" altLang="ja-JP" sz="1300">
              <a:latin typeface="ＭＳ Ｐゴシック" panose="020B0600070205080204" pitchFamily="50" charset="-128"/>
              <a:ea typeface="ＭＳ Ｐゴシック" panose="020B0600070205080204" pitchFamily="50" charset="-128"/>
            </a:rPr>
            <a:t>12.1</a:t>
          </a:r>
          <a:r>
            <a:rPr kumimoji="1" lang="ja-JP" altLang="en-US" sz="1300">
              <a:latin typeface="ＭＳ Ｐゴシック" panose="020B0600070205080204" pitchFamily="50" charset="-128"/>
              <a:ea typeface="ＭＳ Ｐゴシック" panose="020B0600070205080204" pitchFamily="50" charset="-128"/>
            </a:rPr>
            <a:t>％）となっています。</a:t>
          </a:r>
        </a:p>
        <a:p>
          <a:r>
            <a:rPr kumimoji="1" lang="ja-JP" altLang="en-US" sz="1300">
              <a:latin typeface="ＭＳ Ｐゴシック" panose="020B0600070205080204" pitchFamily="50" charset="-128"/>
              <a:ea typeface="ＭＳ Ｐゴシック" panose="020B0600070205080204" pitchFamily="50" charset="-128"/>
            </a:rPr>
            <a:t>庁舎については施設の老朽化対策、災害時の拠点化等のため、新庁舎を建設したことによるものです。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3.xml.rels>&#65279;<?xml version="1.0" encoding="utf-8" standalone="yes"?>
<Relationships xmlns="http://schemas.openxmlformats.org/package/2006/relationships" />
</file>

<file path=xl/worksheets/_rels/sheet4.xml.rels>&#65279;<?xml version="1.0" encoding="utf-8" standalone="yes"?>
<Relationships xmlns="http://schemas.openxmlformats.org/package/2006/relationships">
  <Relationship Id="rId2" Type="http://schemas.openxmlformats.org/officeDocument/2006/relationships/drawing" Target="../drawings/drawing2.xml" />
</Relationships>
</file>

<file path=xl/worksheets/_rels/sheet5.xml.rels>&#65279;<?xml version="1.0" encoding="utf-8" standalone="yes"?>
<Relationships xmlns="http://schemas.openxmlformats.org/package/2006/relationships">
  <Relationship Id="rId2" Type="http://schemas.openxmlformats.org/officeDocument/2006/relationships/drawing" Target="../drawings/drawing3.xml" />
</Relationships>
</file>

<file path=xl/worksheets/_rels/sheet6.xml.rels>&#65279;<?xml version="1.0" encoding="utf-8" standalone="yes"?>
<Relationships xmlns="http://schemas.openxmlformats.org/package/2006/relationships">
  <Relationship Id="rId2" Type="http://schemas.openxmlformats.org/officeDocument/2006/relationships/drawing" Target="../drawings/drawing4.xml" />
</Relationships>
</file>

<file path=xl/worksheets/_rels/sheet7.xml.rels>&#65279;<?xml version="1.0" encoding="utf-8" standalone="yes"?>
<Relationships xmlns="http://schemas.openxmlformats.org/package/2006/relationships">
  <Relationship Id="rId2" Type="http://schemas.openxmlformats.org/officeDocument/2006/relationships/drawing" Target="../drawings/drawing6.xml" />
</Relationships>
</file>

<file path=xl/worksheets/_rels/sheet8.xml.rels>&#65279;<?xml version="1.0" encoding="utf-8" standalone="yes"?>
<Relationships xmlns="http://schemas.openxmlformats.org/package/2006/relationships">
  <Relationship Id="rId2" Type="http://schemas.openxmlformats.org/officeDocument/2006/relationships/drawing" Target="../drawings/drawing7.xml" />
</Relationships>
</file>

<file path=xl/worksheets/_rels/sheet9.xml.rels>&#65279;<?xml version="1.0" encoding="utf-8" standalone="yes"?>
<Relationships xmlns="http://schemas.openxmlformats.org/package/2006/relationships">
  <Relationship Id="rId2" Type="http://schemas.openxmlformats.org/officeDocument/2006/relationships/drawing" Target="../drawings/drawing8.xml" />
</Relationships>
</file>

<file path=xl/worksheets/_rels/sheet10.xml.rels>&#65279;<?xml version="1.0" encoding="utf-8" standalone="yes"?>
<Relationships xmlns="http://schemas.openxmlformats.org/package/2006/relationships">
  <Relationship Id="rId2" Type="http://schemas.openxmlformats.org/officeDocument/2006/relationships/drawing" Target="../drawings/drawing9.xml" />
</Relationships>
</file>

<file path=xl/worksheets/_rels/sheet11.xml.rels>&#65279;<?xml version="1.0" encoding="utf-8" standalone="yes"?>
<Relationships xmlns="http://schemas.openxmlformats.org/package/2006/relationships">
  <Relationship Id="rId2" Type="http://schemas.openxmlformats.org/officeDocument/2006/relationships/drawing" Target="../drawings/drawing10.xml" />
</Relationships>
</file>

<file path=xl/worksheets/_rels/sheet12.xml.rels>&#65279;<?xml version="1.0" encoding="utf-8" standalone="yes"?>
<Relationships xmlns="http://schemas.openxmlformats.org/package/2006/relationships">
  <Relationship Id="rId2" Type="http://schemas.openxmlformats.org/officeDocument/2006/relationships/drawing" Target="../drawings/drawing11.xml" />
</Relationships>
</file>

<file path=xl/worksheets/_rels/sheet13.xml.rels>&#65279;<?xml version="1.0" encoding="utf-8" standalone="yes"?>
<Relationships xmlns="http://schemas.openxmlformats.org/package/2006/relationships">
  <Relationship Id="rId2" Type="http://schemas.openxmlformats.org/officeDocument/2006/relationships/drawing" Target="../drawings/drawing12.xml" />
</Relationships>
</file>

<file path=xl/worksheets/_rels/sheet14.xml.rels>&#65279;<?xml version="1.0" encoding="utf-8" standalone="yes"?>
<Relationships xmlns="http://schemas.openxmlformats.org/package/2006/relationships">
  <Relationship Id="rId2" Type="http://schemas.openxmlformats.org/officeDocument/2006/relationships/drawing" Target="../drawings/drawing13.xml" />
</Relationships>
</file>

<file path=xl/worksheets/_rels/sheet15.xml.rels>&#65279;<?xml version="1.0" encoding="utf-8" standalone="yes"?>
<Relationships xmlns="http://schemas.openxmlformats.org/package/2006/relationships">
  <Relationship Id="rId2" Type="http://schemas.openxmlformats.org/officeDocument/2006/relationships/drawing" Target="../drawings/drawing14.xml" />
</Relationships>
</file>

<file path=xl/worksheets/_rels/sheet16.xml.rels>&#65279;<?xml version="1.0" encoding="utf-8" standalone="yes"?>
<Relationships xmlns="http://schemas.openxmlformats.org/package/2006/relationships">
  <Relationship Id="rId2" Type="http://schemas.openxmlformats.org/officeDocument/2006/relationships/drawing" Target="../drawings/drawing15.xml" />
</Relationships>
</file>

<file path=xl/worksheets/_rels/sheet17.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DO56"/>
  <sheetViews>
    <sheetView showGridLines="0" tabSelected="1" workbookViewId="0"/>
  </sheetViews>
  <sheetFormatPr defaultColWidth="0" defaultRowHeight="10.8" zeroHeight="1" x14ac:dyDescent="0.2"/>
  <cols>
    <col min="1" max="11" width="2.109375" style="174" customWidth="1"/>
    <col min="12" max="12" width="2.21875" style="174" customWidth="1"/>
    <col min="13" max="17" width="2.33203125" style="174" customWidth="1"/>
    <col min="18" max="119" width="2.109375" style="174" customWidth="1"/>
    <col min="120" max="16384" width="0" style="174" hidden="1"/>
  </cols>
  <sheetData>
    <row r="1" spans="1:119" ht="33" customHeight="1" x14ac:dyDescent="0.2">
      <c r="B1" s="392" t="s">
        <v>82</v>
      </c>
      <c r="C1" s="392"/>
      <c r="D1" s="392"/>
      <c r="E1" s="392"/>
      <c r="F1" s="392"/>
      <c r="G1" s="392"/>
      <c r="H1" s="392"/>
      <c r="I1" s="392"/>
      <c r="J1" s="392"/>
      <c r="K1" s="392"/>
      <c r="L1" s="392"/>
      <c r="M1" s="392"/>
      <c r="N1" s="392"/>
      <c r="O1" s="392"/>
      <c r="P1" s="392"/>
      <c r="Q1" s="392"/>
      <c r="R1" s="392"/>
      <c r="S1" s="392"/>
      <c r="T1" s="392"/>
      <c r="U1" s="392"/>
      <c r="V1" s="392"/>
      <c r="W1" s="392"/>
      <c r="X1" s="392"/>
      <c r="Y1" s="392"/>
      <c r="Z1" s="392"/>
      <c r="AA1" s="392"/>
      <c r="AB1" s="392"/>
      <c r="AC1" s="392"/>
      <c r="AD1" s="392"/>
      <c r="AE1" s="392"/>
      <c r="AF1" s="392"/>
      <c r="AG1" s="392"/>
      <c r="AH1" s="392"/>
      <c r="AI1" s="392"/>
      <c r="AJ1" s="392"/>
      <c r="AK1" s="392"/>
      <c r="AL1" s="392"/>
      <c r="AM1" s="392"/>
      <c r="AN1" s="392"/>
      <c r="AO1" s="392"/>
      <c r="AP1" s="392"/>
      <c r="AQ1" s="392"/>
      <c r="AR1" s="392"/>
      <c r="AS1" s="392"/>
      <c r="AT1" s="392"/>
      <c r="AU1" s="392"/>
      <c r="AV1" s="392"/>
      <c r="AW1" s="392"/>
      <c r="AX1" s="392"/>
      <c r="AY1" s="392"/>
      <c r="AZ1" s="392"/>
      <c r="BA1" s="392"/>
      <c r="BB1" s="392"/>
      <c r="BC1" s="392"/>
      <c r="BD1" s="392"/>
      <c r="BE1" s="392"/>
      <c r="BF1" s="392"/>
      <c r="BG1" s="392"/>
      <c r="BH1" s="392"/>
      <c r="BI1" s="392"/>
      <c r="BJ1" s="392"/>
      <c r="BK1" s="392"/>
      <c r="BL1" s="392"/>
      <c r="BM1" s="392"/>
      <c r="BN1" s="392"/>
      <c r="BO1" s="392"/>
      <c r="BP1" s="392"/>
      <c r="BQ1" s="392"/>
      <c r="BR1" s="392"/>
      <c r="BS1" s="392"/>
      <c r="BT1" s="392"/>
      <c r="BU1" s="392"/>
      <c r="BV1" s="392"/>
      <c r="BW1" s="392"/>
      <c r="BX1" s="392"/>
      <c r="BY1" s="392"/>
      <c r="BZ1" s="392"/>
      <c r="CA1" s="392"/>
      <c r="CB1" s="392"/>
      <c r="CC1" s="392"/>
      <c r="CD1" s="392"/>
      <c r="CE1" s="392"/>
      <c r="CF1" s="392"/>
      <c r="CG1" s="392"/>
      <c r="CH1" s="392"/>
      <c r="CI1" s="392"/>
      <c r="CJ1" s="392"/>
      <c r="CK1" s="392"/>
      <c r="CL1" s="392"/>
      <c r="CM1" s="392"/>
      <c r="CN1" s="392"/>
      <c r="CO1" s="392"/>
      <c r="CP1" s="392"/>
      <c r="CQ1" s="392"/>
      <c r="CR1" s="392"/>
      <c r="CS1" s="392"/>
      <c r="CT1" s="392"/>
      <c r="CU1" s="392"/>
      <c r="CV1" s="392"/>
      <c r="CW1" s="392"/>
      <c r="CX1" s="392"/>
      <c r="CY1" s="392"/>
      <c r="CZ1" s="392"/>
      <c r="DA1" s="392"/>
      <c r="DB1" s="392"/>
      <c r="DC1" s="392"/>
      <c r="DD1" s="392"/>
      <c r="DE1" s="392"/>
      <c r="DF1" s="392"/>
      <c r="DG1" s="392"/>
      <c r="DH1" s="392"/>
      <c r="DI1" s="392"/>
      <c r="DJ1" s="175"/>
      <c r="DK1" s="175"/>
      <c r="DL1" s="175"/>
      <c r="DM1" s="175"/>
      <c r="DN1" s="175"/>
      <c r="DO1" s="175"/>
    </row>
    <row r="2" spans="1:119" ht="24" thickBot="1" x14ac:dyDescent="0.25">
      <c r="B2" s="176" t="s">
        <v>83</v>
      </c>
      <c r="C2" s="176"/>
      <c r="D2" s="177"/>
    </row>
    <row r="3" spans="1:119" ht="18.75" customHeight="1" thickBot="1" x14ac:dyDescent="0.25">
      <c r="A3" s="175"/>
      <c r="B3" s="393" t="s">
        <v>84</v>
      </c>
      <c r="C3" s="394"/>
      <c r="D3" s="394"/>
      <c r="E3" s="395"/>
      <c r="F3" s="395"/>
      <c r="G3" s="395"/>
      <c r="H3" s="395"/>
      <c r="I3" s="395"/>
      <c r="J3" s="395"/>
      <c r="K3" s="395"/>
      <c r="L3" s="395" t="s">
        <v>85</v>
      </c>
      <c r="M3" s="395"/>
      <c r="N3" s="395"/>
      <c r="O3" s="395"/>
      <c r="P3" s="395"/>
      <c r="Q3" s="395"/>
      <c r="R3" s="402"/>
      <c r="S3" s="402"/>
      <c r="T3" s="402"/>
      <c r="U3" s="402"/>
      <c r="V3" s="403"/>
      <c r="W3" s="377" t="s">
        <v>86</v>
      </c>
      <c r="X3" s="378"/>
      <c r="Y3" s="378"/>
      <c r="Z3" s="378"/>
      <c r="AA3" s="378"/>
      <c r="AB3" s="394"/>
      <c r="AC3" s="402" t="s">
        <v>87</v>
      </c>
      <c r="AD3" s="378"/>
      <c r="AE3" s="378"/>
      <c r="AF3" s="378"/>
      <c r="AG3" s="378"/>
      <c r="AH3" s="378"/>
      <c r="AI3" s="378"/>
      <c r="AJ3" s="378"/>
      <c r="AK3" s="378"/>
      <c r="AL3" s="379"/>
      <c r="AM3" s="377" t="s">
        <v>88</v>
      </c>
      <c r="AN3" s="378"/>
      <c r="AO3" s="378"/>
      <c r="AP3" s="378"/>
      <c r="AQ3" s="378"/>
      <c r="AR3" s="378"/>
      <c r="AS3" s="378"/>
      <c r="AT3" s="378"/>
      <c r="AU3" s="378"/>
      <c r="AV3" s="378"/>
      <c r="AW3" s="378"/>
      <c r="AX3" s="379"/>
      <c r="AY3" s="414" t="s">
        <v>1</v>
      </c>
      <c r="AZ3" s="415"/>
      <c r="BA3" s="415"/>
      <c r="BB3" s="415"/>
      <c r="BC3" s="415"/>
      <c r="BD3" s="415"/>
      <c r="BE3" s="415"/>
      <c r="BF3" s="415"/>
      <c r="BG3" s="415"/>
      <c r="BH3" s="415"/>
      <c r="BI3" s="415"/>
      <c r="BJ3" s="415"/>
      <c r="BK3" s="415"/>
      <c r="BL3" s="415"/>
      <c r="BM3" s="416"/>
      <c r="BN3" s="377" t="s">
        <v>89</v>
      </c>
      <c r="BO3" s="378"/>
      <c r="BP3" s="378"/>
      <c r="BQ3" s="378"/>
      <c r="BR3" s="378"/>
      <c r="BS3" s="378"/>
      <c r="BT3" s="378"/>
      <c r="BU3" s="379"/>
      <c r="BV3" s="377" t="s">
        <v>90</v>
      </c>
      <c r="BW3" s="378"/>
      <c r="BX3" s="378"/>
      <c r="BY3" s="378"/>
      <c r="BZ3" s="378"/>
      <c r="CA3" s="378"/>
      <c r="CB3" s="378"/>
      <c r="CC3" s="379"/>
      <c r="CD3" s="414" t="s">
        <v>1</v>
      </c>
      <c r="CE3" s="415"/>
      <c r="CF3" s="415"/>
      <c r="CG3" s="415"/>
      <c r="CH3" s="415"/>
      <c r="CI3" s="415"/>
      <c r="CJ3" s="415"/>
      <c r="CK3" s="415"/>
      <c r="CL3" s="415"/>
      <c r="CM3" s="415"/>
      <c r="CN3" s="415"/>
      <c r="CO3" s="415"/>
      <c r="CP3" s="415"/>
      <c r="CQ3" s="415"/>
      <c r="CR3" s="415"/>
      <c r="CS3" s="416"/>
      <c r="CT3" s="377" t="s">
        <v>91</v>
      </c>
      <c r="CU3" s="378"/>
      <c r="CV3" s="378"/>
      <c r="CW3" s="378"/>
      <c r="CX3" s="378"/>
      <c r="CY3" s="378"/>
      <c r="CZ3" s="378"/>
      <c r="DA3" s="379"/>
      <c r="DB3" s="377" t="s">
        <v>92</v>
      </c>
      <c r="DC3" s="378"/>
      <c r="DD3" s="378"/>
      <c r="DE3" s="378"/>
      <c r="DF3" s="378"/>
      <c r="DG3" s="378"/>
      <c r="DH3" s="378"/>
      <c r="DI3" s="379"/>
    </row>
    <row r="4" spans="1:119" ht="18.75" customHeight="1" x14ac:dyDescent="0.2">
      <c r="A4" s="175"/>
      <c r="B4" s="396"/>
      <c r="C4" s="397"/>
      <c r="D4" s="397"/>
      <c r="E4" s="398"/>
      <c r="F4" s="398"/>
      <c r="G4" s="398"/>
      <c r="H4" s="398"/>
      <c r="I4" s="398"/>
      <c r="J4" s="398"/>
      <c r="K4" s="398"/>
      <c r="L4" s="398"/>
      <c r="M4" s="398"/>
      <c r="N4" s="398"/>
      <c r="O4" s="398"/>
      <c r="P4" s="398"/>
      <c r="Q4" s="398"/>
      <c r="R4" s="404"/>
      <c r="S4" s="404"/>
      <c r="T4" s="404"/>
      <c r="U4" s="404"/>
      <c r="V4" s="405"/>
      <c r="W4" s="408"/>
      <c r="X4" s="409"/>
      <c r="Y4" s="409"/>
      <c r="Z4" s="409"/>
      <c r="AA4" s="409"/>
      <c r="AB4" s="397"/>
      <c r="AC4" s="404"/>
      <c r="AD4" s="409"/>
      <c r="AE4" s="409"/>
      <c r="AF4" s="409"/>
      <c r="AG4" s="409"/>
      <c r="AH4" s="409"/>
      <c r="AI4" s="409"/>
      <c r="AJ4" s="409"/>
      <c r="AK4" s="409"/>
      <c r="AL4" s="412"/>
      <c r="AM4" s="410"/>
      <c r="AN4" s="411"/>
      <c r="AO4" s="411"/>
      <c r="AP4" s="411"/>
      <c r="AQ4" s="411"/>
      <c r="AR4" s="411"/>
      <c r="AS4" s="411"/>
      <c r="AT4" s="411"/>
      <c r="AU4" s="411"/>
      <c r="AV4" s="411"/>
      <c r="AW4" s="411"/>
      <c r="AX4" s="413"/>
      <c r="AY4" s="380" t="s">
        <v>93</v>
      </c>
      <c r="AZ4" s="381"/>
      <c r="BA4" s="381"/>
      <c r="BB4" s="381"/>
      <c r="BC4" s="381"/>
      <c r="BD4" s="381"/>
      <c r="BE4" s="381"/>
      <c r="BF4" s="381"/>
      <c r="BG4" s="381"/>
      <c r="BH4" s="381"/>
      <c r="BI4" s="381"/>
      <c r="BJ4" s="381"/>
      <c r="BK4" s="381"/>
      <c r="BL4" s="381"/>
      <c r="BM4" s="382"/>
      <c r="BN4" s="383">
        <v>71262346</v>
      </c>
      <c r="BO4" s="384"/>
      <c r="BP4" s="384"/>
      <c r="BQ4" s="384"/>
      <c r="BR4" s="384"/>
      <c r="BS4" s="384"/>
      <c r="BT4" s="384"/>
      <c r="BU4" s="385"/>
      <c r="BV4" s="383">
        <v>75669641</v>
      </c>
      <c r="BW4" s="384"/>
      <c r="BX4" s="384"/>
      <c r="BY4" s="384"/>
      <c r="BZ4" s="384"/>
      <c r="CA4" s="384"/>
      <c r="CB4" s="384"/>
      <c r="CC4" s="385"/>
      <c r="CD4" s="386" t="s">
        <v>94</v>
      </c>
      <c r="CE4" s="387"/>
      <c r="CF4" s="387"/>
      <c r="CG4" s="387"/>
      <c r="CH4" s="387"/>
      <c r="CI4" s="387"/>
      <c r="CJ4" s="387"/>
      <c r="CK4" s="387"/>
      <c r="CL4" s="387"/>
      <c r="CM4" s="387"/>
      <c r="CN4" s="387"/>
      <c r="CO4" s="387"/>
      <c r="CP4" s="387"/>
      <c r="CQ4" s="387"/>
      <c r="CR4" s="387"/>
      <c r="CS4" s="388"/>
      <c r="CT4" s="389">
        <v>3.4</v>
      </c>
      <c r="CU4" s="390"/>
      <c r="CV4" s="390"/>
      <c r="CW4" s="390"/>
      <c r="CX4" s="390"/>
      <c r="CY4" s="390"/>
      <c r="CZ4" s="390"/>
      <c r="DA4" s="391"/>
      <c r="DB4" s="389">
        <v>3.7</v>
      </c>
      <c r="DC4" s="390"/>
      <c r="DD4" s="390"/>
      <c r="DE4" s="390"/>
      <c r="DF4" s="390"/>
      <c r="DG4" s="390"/>
      <c r="DH4" s="390"/>
      <c r="DI4" s="391"/>
    </row>
    <row r="5" spans="1:119" ht="18.75" customHeight="1" x14ac:dyDescent="0.2">
      <c r="A5" s="175"/>
      <c r="B5" s="399"/>
      <c r="C5" s="400"/>
      <c r="D5" s="400"/>
      <c r="E5" s="401"/>
      <c r="F5" s="401"/>
      <c r="G5" s="401"/>
      <c r="H5" s="401"/>
      <c r="I5" s="401"/>
      <c r="J5" s="401"/>
      <c r="K5" s="401"/>
      <c r="L5" s="401"/>
      <c r="M5" s="401"/>
      <c r="N5" s="401"/>
      <c r="O5" s="401"/>
      <c r="P5" s="401"/>
      <c r="Q5" s="401"/>
      <c r="R5" s="406"/>
      <c r="S5" s="406"/>
      <c r="T5" s="406"/>
      <c r="U5" s="406"/>
      <c r="V5" s="407"/>
      <c r="W5" s="410"/>
      <c r="X5" s="411"/>
      <c r="Y5" s="411"/>
      <c r="Z5" s="411"/>
      <c r="AA5" s="411"/>
      <c r="AB5" s="400"/>
      <c r="AC5" s="406"/>
      <c r="AD5" s="411"/>
      <c r="AE5" s="411"/>
      <c r="AF5" s="411"/>
      <c r="AG5" s="411"/>
      <c r="AH5" s="411"/>
      <c r="AI5" s="411"/>
      <c r="AJ5" s="411"/>
      <c r="AK5" s="411"/>
      <c r="AL5" s="413"/>
      <c r="AM5" s="449" t="s">
        <v>95</v>
      </c>
      <c r="AN5" s="450"/>
      <c r="AO5" s="450"/>
      <c r="AP5" s="450"/>
      <c r="AQ5" s="450"/>
      <c r="AR5" s="450"/>
      <c r="AS5" s="450"/>
      <c r="AT5" s="451"/>
      <c r="AU5" s="452" t="s">
        <v>96</v>
      </c>
      <c r="AV5" s="453"/>
      <c r="AW5" s="453"/>
      <c r="AX5" s="453"/>
      <c r="AY5" s="454" t="s">
        <v>97</v>
      </c>
      <c r="AZ5" s="455"/>
      <c r="BA5" s="455"/>
      <c r="BB5" s="455"/>
      <c r="BC5" s="455"/>
      <c r="BD5" s="455"/>
      <c r="BE5" s="455"/>
      <c r="BF5" s="455"/>
      <c r="BG5" s="455"/>
      <c r="BH5" s="455"/>
      <c r="BI5" s="455"/>
      <c r="BJ5" s="455"/>
      <c r="BK5" s="455"/>
      <c r="BL5" s="455"/>
      <c r="BM5" s="456"/>
      <c r="BN5" s="420">
        <v>68870969</v>
      </c>
      <c r="BO5" s="421"/>
      <c r="BP5" s="421"/>
      <c r="BQ5" s="421"/>
      <c r="BR5" s="421"/>
      <c r="BS5" s="421"/>
      <c r="BT5" s="421"/>
      <c r="BU5" s="422"/>
      <c r="BV5" s="420">
        <v>73335776</v>
      </c>
      <c r="BW5" s="421"/>
      <c r="BX5" s="421"/>
      <c r="BY5" s="421"/>
      <c r="BZ5" s="421"/>
      <c r="CA5" s="421"/>
      <c r="CB5" s="421"/>
      <c r="CC5" s="422"/>
      <c r="CD5" s="423" t="s">
        <v>98</v>
      </c>
      <c r="CE5" s="424"/>
      <c r="CF5" s="424"/>
      <c r="CG5" s="424"/>
      <c r="CH5" s="424"/>
      <c r="CI5" s="424"/>
      <c r="CJ5" s="424"/>
      <c r="CK5" s="424"/>
      <c r="CL5" s="424"/>
      <c r="CM5" s="424"/>
      <c r="CN5" s="424"/>
      <c r="CO5" s="424"/>
      <c r="CP5" s="424"/>
      <c r="CQ5" s="424"/>
      <c r="CR5" s="424"/>
      <c r="CS5" s="425"/>
      <c r="CT5" s="417">
        <v>89.3</v>
      </c>
      <c r="CU5" s="418"/>
      <c r="CV5" s="418"/>
      <c r="CW5" s="418"/>
      <c r="CX5" s="418"/>
      <c r="CY5" s="418"/>
      <c r="CZ5" s="418"/>
      <c r="DA5" s="419"/>
      <c r="DB5" s="417">
        <v>89.9</v>
      </c>
      <c r="DC5" s="418"/>
      <c r="DD5" s="418"/>
      <c r="DE5" s="418"/>
      <c r="DF5" s="418"/>
      <c r="DG5" s="418"/>
      <c r="DH5" s="418"/>
      <c r="DI5" s="419"/>
    </row>
    <row r="6" spans="1:119" ht="18.75" customHeight="1" x14ac:dyDescent="0.2">
      <c r="A6" s="175"/>
      <c r="B6" s="426" t="s">
        <v>99</v>
      </c>
      <c r="C6" s="427"/>
      <c r="D6" s="427"/>
      <c r="E6" s="428"/>
      <c r="F6" s="428"/>
      <c r="G6" s="428"/>
      <c r="H6" s="428"/>
      <c r="I6" s="428"/>
      <c r="J6" s="428"/>
      <c r="K6" s="428"/>
      <c r="L6" s="428" t="s">
        <v>100</v>
      </c>
      <c r="M6" s="428"/>
      <c r="N6" s="428"/>
      <c r="O6" s="428"/>
      <c r="P6" s="428"/>
      <c r="Q6" s="428"/>
      <c r="R6" s="432"/>
      <c r="S6" s="432"/>
      <c r="T6" s="432"/>
      <c r="U6" s="432"/>
      <c r="V6" s="433"/>
      <c r="W6" s="436" t="s">
        <v>101</v>
      </c>
      <c r="X6" s="437"/>
      <c r="Y6" s="437"/>
      <c r="Z6" s="437"/>
      <c r="AA6" s="437"/>
      <c r="AB6" s="427"/>
      <c r="AC6" s="440" t="s">
        <v>102</v>
      </c>
      <c r="AD6" s="441"/>
      <c r="AE6" s="441"/>
      <c r="AF6" s="441"/>
      <c r="AG6" s="441"/>
      <c r="AH6" s="441"/>
      <c r="AI6" s="441"/>
      <c r="AJ6" s="441"/>
      <c r="AK6" s="441"/>
      <c r="AL6" s="442"/>
      <c r="AM6" s="449" t="s">
        <v>103</v>
      </c>
      <c r="AN6" s="450"/>
      <c r="AO6" s="450"/>
      <c r="AP6" s="450"/>
      <c r="AQ6" s="450"/>
      <c r="AR6" s="450"/>
      <c r="AS6" s="450"/>
      <c r="AT6" s="451"/>
      <c r="AU6" s="452" t="s">
        <v>104</v>
      </c>
      <c r="AV6" s="453"/>
      <c r="AW6" s="453"/>
      <c r="AX6" s="453"/>
      <c r="AY6" s="454" t="s">
        <v>105</v>
      </c>
      <c r="AZ6" s="455"/>
      <c r="BA6" s="455"/>
      <c r="BB6" s="455"/>
      <c r="BC6" s="455"/>
      <c r="BD6" s="455"/>
      <c r="BE6" s="455"/>
      <c r="BF6" s="455"/>
      <c r="BG6" s="455"/>
      <c r="BH6" s="455"/>
      <c r="BI6" s="455"/>
      <c r="BJ6" s="455"/>
      <c r="BK6" s="455"/>
      <c r="BL6" s="455"/>
      <c r="BM6" s="456"/>
      <c r="BN6" s="420">
        <v>2391377</v>
      </c>
      <c r="BO6" s="421"/>
      <c r="BP6" s="421"/>
      <c r="BQ6" s="421"/>
      <c r="BR6" s="421"/>
      <c r="BS6" s="421"/>
      <c r="BT6" s="421"/>
      <c r="BU6" s="422"/>
      <c r="BV6" s="420">
        <v>2333865</v>
      </c>
      <c r="BW6" s="421"/>
      <c r="BX6" s="421"/>
      <c r="BY6" s="421"/>
      <c r="BZ6" s="421"/>
      <c r="CA6" s="421"/>
      <c r="CB6" s="421"/>
      <c r="CC6" s="422"/>
      <c r="CD6" s="423" t="s">
        <v>106</v>
      </c>
      <c r="CE6" s="424"/>
      <c r="CF6" s="424"/>
      <c r="CG6" s="424"/>
      <c r="CH6" s="424"/>
      <c r="CI6" s="424"/>
      <c r="CJ6" s="424"/>
      <c r="CK6" s="424"/>
      <c r="CL6" s="424"/>
      <c r="CM6" s="424"/>
      <c r="CN6" s="424"/>
      <c r="CO6" s="424"/>
      <c r="CP6" s="424"/>
      <c r="CQ6" s="424"/>
      <c r="CR6" s="424"/>
      <c r="CS6" s="425"/>
      <c r="CT6" s="457">
        <v>89.3</v>
      </c>
      <c r="CU6" s="458"/>
      <c r="CV6" s="458"/>
      <c r="CW6" s="458"/>
      <c r="CX6" s="458"/>
      <c r="CY6" s="458"/>
      <c r="CZ6" s="458"/>
      <c r="DA6" s="459"/>
      <c r="DB6" s="457">
        <v>89.9</v>
      </c>
      <c r="DC6" s="458"/>
      <c r="DD6" s="458"/>
      <c r="DE6" s="458"/>
      <c r="DF6" s="458"/>
      <c r="DG6" s="458"/>
      <c r="DH6" s="458"/>
      <c r="DI6" s="459"/>
    </row>
    <row r="7" spans="1:119" ht="18.75" customHeight="1" x14ac:dyDescent="0.2">
      <c r="A7" s="175"/>
      <c r="B7" s="396"/>
      <c r="C7" s="397"/>
      <c r="D7" s="397"/>
      <c r="E7" s="398"/>
      <c r="F7" s="398"/>
      <c r="G7" s="398"/>
      <c r="H7" s="398"/>
      <c r="I7" s="398"/>
      <c r="J7" s="398"/>
      <c r="K7" s="398"/>
      <c r="L7" s="398"/>
      <c r="M7" s="398"/>
      <c r="N7" s="398"/>
      <c r="O7" s="398"/>
      <c r="P7" s="398"/>
      <c r="Q7" s="398"/>
      <c r="R7" s="404"/>
      <c r="S7" s="404"/>
      <c r="T7" s="404"/>
      <c r="U7" s="404"/>
      <c r="V7" s="405"/>
      <c r="W7" s="408"/>
      <c r="X7" s="409"/>
      <c r="Y7" s="409"/>
      <c r="Z7" s="409"/>
      <c r="AA7" s="409"/>
      <c r="AB7" s="397"/>
      <c r="AC7" s="443"/>
      <c r="AD7" s="444"/>
      <c r="AE7" s="444"/>
      <c r="AF7" s="444"/>
      <c r="AG7" s="444"/>
      <c r="AH7" s="444"/>
      <c r="AI7" s="444"/>
      <c r="AJ7" s="444"/>
      <c r="AK7" s="444"/>
      <c r="AL7" s="445"/>
      <c r="AM7" s="449" t="s">
        <v>107</v>
      </c>
      <c r="AN7" s="450"/>
      <c r="AO7" s="450"/>
      <c r="AP7" s="450"/>
      <c r="AQ7" s="450"/>
      <c r="AR7" s="450"/>
      <c r="AS7" s="450"/>
      <c r="AT7" s="451"/>
      <c r="AU7" s="452" t="s">
        <v>108</v>
      </c>
      <c r="AV7" s="453"/>
      <c r="AW7" s="453"/>
      <c r="AX7" s="453"/>
      <c r="AY7" s="454" t="s">
        <v>109</v>
      </c>
      <c r="AZ7" s="455"/>
      <c r="BA7" s="455"/>
      <c r="BB7" s="455"/>
      <c r="BC7" s="455"/>
      <c r="BD7" s="455"/>
      <c r="BE7" s="455"/>
      <c r="BF7" s="455"/>
      <c r="BG7" s="455"/>
      <c r="BH7" s="455"/>
      <c r="BI7" s="455"/>
      <c r="BJ7" s="455"/>
      <c r="BK7" s="455"/>
      <c r="BL7" s="455"/>
      <c r="BM7" s="456"/>
      <c r="BN7" s="420">
        <v>858915</v>
      </c>
      <c r="BO7" s="421"/>
      <c r="BP7" s="421"/>
      <c r="BQ7" s="421"/>
      <c r="BR7" s="421"/>
      <c r="BS7" s="421"/>
      <c r="BT7" s="421"/>
      <c r="BU7" s="422"/>
      <c r="BV7" s="420">
        <v>697974</v>
      </c>
      <c r="BW7" s="421"/>
      <c r="BX7" s="421"/>
      <c r="BY7" s="421"/>
      <c r="BZ7" s="421"/>
      <c r="CA7" s="421"/>
      <c r="CB7" s="421"/>
      <c r="CC7" s="422"/>
      <c r="CD7" s="423" t="s">
        <v>110</v>
      </c>
      <c r="CE7" s="424"/>
      <c r="CF7" s="424"/>
      <c r="CG7" s="424"/>
      <c r="CH7" s="424"/>
      <c r="CI7" s="424"/>
      <c r="CJ7" s="424"/>
      <c r="CK7" s="424"/>
      <c r="CL7" s="424"/>
      <c r="CM7" s="424"/>
      <c r="CN7" s="424"/>
      <c r="CO7" s="424"/>
      <c r="CP7" s="424"/>
      <c r="CQ7" s="424"/>
      <c r="CR7" s="424"/>
      <c r="CS7" s="425"/>
      <c r="CT7" s="420">
        <v>45083171</v>
      </c>
      <c r="CU7" s="421"/>
      <c r="CV7" s="421"/>
      <c r="CW7" s="421"/>
      <c r="CX7" s="421"/>
      <c r="CY7" s="421"/>
      <c r="CZ7" s="421"/>
      <c r="DA7" s="422"/>
      <c r="DB7" s="420">
        <v>44163945</v>
      </c>
      <c r="DC7" s="421"/>
      <c r="DD7" s="421"/>
      <c r="DE7" s="421"/>
      <c r="DF7" s="421"/>
      <c r="DG7" s="421"/>
      <c r="DH7" s="421"/>
      <c r="DI7" s="422"/>
    </row>
    <row r="8" spans="1:119" ht="18.75" customHeight="1" thickBot="1" x14ac:dyDescent="0.25">
      <c r="A8" s="175"/>
      <c r="B8" s="429"/>
      <c r="C8" s="430"/>
      <c r="D8" s="430"/>
      <c r="E8" s="431"/>
      <c r="F8" s="431"/>
      <c r="G8" s="431"/>
      <c r="H8" s="431"/>
      <c r="I8" s="431"/>
      <c r="J8" s="431"/>
      <c r="K8" s="431"/>
      <c r="L8" s="431"/>
      <c r="M8" s="431"/>
      <c r="N8" s="431"/>
      <c r="O8" s="431"/>
      <c r="P8" s="431"/>
      <c r="Q8" s="431"/>
      <c r="R8" s="434"/>
      <c r="S8" s="434"/>
      <c r="T8" s="434"/>
      <c r="U8" s="434"/>
      <c r="V8" s="435"/>
      <c r="W8" s="438"/>
      <c r="X8" s="439"/>
      <c r="Y8" s="439"/>
      <c r="Z8" s="439"/>
      <c r="AA8" s="439"/>
      <c r="AB8" s="430"/>
      <c r="AC8" s="446"/>
      <c r="AD8" s="447"/>
      <c r="AE8" s="447"/>
      <c r="AF8" s="447"/>
      <c r="AG8" s="447"/>
      <c r="AH8" s="447"/>
      <c r="AI8" s="447"/>
      <c r="AJ8" s="447"/>
      <c r="AK8" s="447"/>
      <c r="AL8" s="448"/>
      <c r="AM8" s="449" t="s">
        <v>111</v>
      </c>
      <c r="AN8" s="450"/>
      <c r="AO8" s="450"/>
      <c r="AP8" s="450"/>
      <c r="AQ8" s="450"/>
      <c r="AR8" s="450"/>
      <c r="AS8" s="450"/>
      <c r="AT8" s="451"/>
      <c r="AU8" s="452" t="s">
        <v>96</v>
      </c>
      <c r="AV8" s="453"/>
      <c r="AW8" s="453"/>
      <c r="AX8" s="453"/>
      <c r="AY8" s="454" t="s">
        <v>112</v>
      </c>
      <c r="AZ8" s="455"/>
      <c r="BA8" s="455"/>
      <c r="BB8" s="455"/>
      <c r="BC8" s="455"/>
      <c r="BD8" s="455"/>
      <c r="BE8" s="455"/>
      <c r="BF8" s="455"/>
      <c r="BG8" s="455"/>
      <c r="BH8" s="455"/>
      <c r="BI8" s="455"/>
      <c r="BJ8" s="455"/>
      <c r="BK8" s="455"/>
      <c r="BL8" s="455"/>
      <c r="BM8" s="456"/>
      <c r="BN8" s="420">
        <v>1532462</v>
      </c>
      <c r="BO8" s="421"/>
      <c r="BP8" s="421"/>
      <c r="BQ8" s="421"/>
      <c r="BR8" s="421"/>
      <c r="BS8" s="421"/>
      <c r="BT8" s="421"/>
      <c r="BU8" s="422"/>
      <c r="BV8" s="420">
        <v>1635891</v>
      </c>
      <c r="BW8" s="421"/>
      <c r="BX8" s="421"/>
      <c r="BY8" s="421"/>
      <c r="BZ8" s="421"/>
      <c r="CA8" s="421"/>
      <c r="CB8" s="421"/>
      <c r="CC8" s="422"/>
      <c r="CD8" s="423" t="s">
        <v>113</v>
      </c>
      <c r="CE8" s="424"/>
      <c r="CF8" s="424"/>
      <c r="CG8" s="424"/>
      <c r="CH8" s="424"/>
      <c r="CI8" s="424"/>
      <c r="CJ8" s="424"/>
      <c r="CK8" s="424"/>
      <c r="CL8" s="424"/>
      <c r="CM8" s="424"/>
      <c r="CN8" s="424"/>
      <c r="CO8" s="424"/>
      <c r="CP8" s="424"/>
      <c r="CQ8" s="424"/>
      <c r="CR8" s="424"/>
      <c r="CS8" s="425"/>
      <c r="CT8" s="460">
        <v>1.43</v>
      </c>
      <c r="CU8" s="461"/>
      <c r="CV8" s="461"/>
      <c r="CW8" s="461"/>
      <c r="CX8" s="461"/>
      <c r="CY8" s="461"/>
      <c r="CZ8" s="461"/>
      <c r="DA8" s="462"/>
      <c r="DB8" s="460">
        <v>1.46</v>
      </c>
      <c r="DC8" s="461"/>
      <c r="DD8" s="461"/>
      <c r="DE8" s="461"/>
      <c r="DF8" s="461"/>
      <c r="DG8" s="461"/>
      <c r="DH8" s="461"/>
      <c r="DI8" s="462"/>
    </row>
    <row r="9" spans="1:119" ht="18.75" customHeight="1" thickBot="1" x14ac:dyDescent="0.25">
      <c r="A9" s="175"/>
      <c r="B9" s="414" t="s">
        <v>114</v>
      </c>
      <c r="C9" s="415"/>
      <c r="D9" s="415"/>
      <c r="E9" s="415"/>
      <c r="F9" s="415"/>
      <c r="G9" s="415"/>
      <c r="H9" s="415"/>
      <c r="I9" s="415"/>
      <c r="J9" s="415"/>
      <c r="K9" s="463"/>
      <c r="L9" s="464" t="s">
        <v>115</v>
      </c>
      <c r="M9" s="465"/>
      <c r="N9" s="465"/>
      <c r="O9" s="465"/>
      <c r="P9" s="465"/>
      <c r="Q9" s="466"/>
      <c r="R9" s="467">
        <v>171362</v>
      </c>
      <c r="S9" s="468"/>
      <c r="T9" s="468"/>
      <c r="U9" s="468"/>
      <c r="V9" s="469"/>
      <c r="W9" s="377" t="s">
        <v>116</v>
      </c>
      <c r="X9" s="378"/>
      <c r="Y9" s="378"/>
      <c r="Z9" s="378"/>
      <c r="AA9" s="378"/>
      <c r="AB9" s="378"/>
      <c r="AC9" s="378"/>
      <c r="AD9" s="378"/>
      <c r="AE9" s="378"/>
      <c r="AF9" s="378"/>
      <c r="AG9" s="378"/>
      <c r="AH9" s="378"/>
      <c r="AI9" s="378"/>
      <c r="AJ9" s="378"/>
      <c r="AK9" s="378"/>
      <c r="AL9" s="379"/>
      <c r="AM9" s="449" t="s">
        <v>117</v>
      </c>
      <c r="AN9" s="450"/>
      <c r="AO9" s="450"/>
      <c r="AP9" s="450"/>
      <c r="AQ9" s="450"/>
      <c r="AR9" s="450"/>
      <c r="AS9" s="450"/>
      <c r="AT9" s="451"/>
      <c r="AU9" s="452" t="s">
        <v>118</v>
      </c>
      <c r="AV9" s="453"/>
      <c r="AW9" s="453"/>
      <c r="AX9" s="453"/>
      <c r="AY9" s="454" t="s">
        <v>119</v>
      </c>
      <c r="AZ9" s="455"/>
      <c r="BA9" s="455"/>
      <c r="BB9" s="455"/>
      <c r="BC9" s="455"/>
      <c r="BD9" s="455"/>
      <c r="BE9" s="455"/>
      <c r="BF9" s="455"/>
      <c r="BG9" s="455"/>
      <c r="BH9" s="455"/>
      <c r="BI9" s="455"/>
      <c r="BJ9" s="455"/>
      <c r="BK9" s="455"/>
      <c r="BL9" s="455"/>
      <c r="BM9" s="456"/>
      <c r="BN9" s="420">
        <v>-103429</v>
      </c>
      <c r="BO9" s="421"/>
      <c r="BP9" s="421"/>
      <c r="BQ9" s="421"/>
      <c r="BR9" s="421"/>
      <c r="BS9" s="421"/>
      <c r="BT9" s="421"/>
      <c r="BU9" s="422"/>
      <c r="BV9" s="420">
        <v>-305125</v>
      </c>
      <c r="BW9" s="421"/>
      <c r="BX9" s="421"/>
      <c r="BY9" s="421"/>
      <c r="BZ9" s="421"/>
      <c r="CA9" s="421"/>
      <c r="CB9" s="421"/>
      <c r="CC9" s="422"/>
      <c r="CD9" s="423" t="s">
        <v>120</v>
      </c>
      <c r="CE9" s="424"/>
      <c r="CF9" s="424"/>
      <c r="CG9" s="424"/>
      <c r="CH9" s="424"/>
      <c r="CI9" s="424"/>
      <c r="CJ9" s="424"/>
      <c r="CK9" s="424"/>
      <c r="CL9" s="424"/>
      <c r="CM9" s="424"/>
      <c r="CN9" s="424"/>
      <c r="CO9" s="424"/>
      <c r="CP9" s="424"/>
      <c r="CQ9" s="424"/>
      <c r="CR9" s="424"/>
      <c r="CS9" s="425"/>
      <c r="CT9" s="417">
        <v>8</v>
      </c>
      <c r="CU9" s="418"/>
      <c r="CV9" s="418"/>
      <c r="CW9" s="418"/>
      <c r="CX9" s="418"/>
      <c r="CY9" s="418"/>
      <c r="CZ9" s="418"/>
      <c r="DA9" s="419"/>
      <c r="DB9" s="417">
        <v>14.4</v>
      </c>
      <c r="DC9" s="418"/>
      <c r="DD9" s="418"/>
      <c r="DE9" s="418"/>
      <c r="DF9" s="418"/>
      <c r="DG9" s="418"/>
      <c r="DH9" s="418"/>
      <c r="DI9" s="419"/>
    </row>
    <row r="10" spans="1:119" ht="18.75" customHeight="1" thickBot="1" x14ac:dyDescent="0.25">
      <c r="A10" s="175"/>
      <c r="B10" s="414"/>
      <c r="C10" s="415"/>
      <c r="D10" s="415"/>
      <c r="E10" s="415"/>
      <c r="F10" s="415"/>
      <c r="G10" s="415"/>
      <c r="H10" s="415"/>
      <c r="I10" s="415"/>
      <c r="J10" s="415"/>
      <c r="K10" s="463"/>
      <c r="L10" s="470" t="s">
        <v>121</v>
      </c>
      <c r="M10" s="450"/>
      <c r="N10" s="450"/>
      <c r="O10" s="450"/>
      <c r="P10" s="450"/>
      <c r="Q10" s="451"/>
      <c r="R10" s="471">
        <v>164024</v>
      </c>
      <c r="S10" s="472"/>
      <c r="T10" s="472"/>
      <c r="U10" s="472"/>
      <c r="V10" s="473"/>
      <c r="W10" s="408"/>
      <c r="X10" s="409"/>
      <c r="Y10" s="409"/>
      <c r="Z10" s="409"/>
      <c r="AA10" s="409"/>
      <c r="AB10" s="409"/>
      <c r="AC10" s="409"/>
      <c r="AD10" s="409"/>
      <c r="AE10" s="409"/>
      <c r="AF10" s="409"/>
      <c r="AG10" s="409"/>
      <c r="AH10" s="409"/>
      <c r="AI10" s="409"/>
      <c r="AJ10" s="409"/>
      <c r="AK10" s="409"/>
      <c r="AL10" s="412"/>
      <c r="AM10" s="449" t="s">
        <v>122</v>
      </c>
      <c r="AN10" s="450"/>
      <c r="AO10" s="450"/>
      <c r="AP10" s="450"/>
      <c r="AQ10" s="450"/>
      <c r="AR10" s="450"/>
      <c r="AS10" s="450"/>
      <c r="AT10" s="451"/>
      <c r="AU10" s="452" t="s">
        <v>123</v>
      </c>
      <c r="AV10" s="453"/>
      <c r="AW10" s="453"/>
      <c r="AX10" s="453"/>
      <c r="AY10" s="454" t="s">
        <v>124</v>
      </c>
      <c r="AZ10" s="455"/>
      <c r="BA10" s="455"/>
      <c r="BB10" s="455"/>
      <c r="BC10" s="455"/>
      <c r="BD10" s="455"/>
      <c r="BE10" s="455"/>
      <c r="BF10" s="455"/>
      <c r="BG10" s="455"/>
      <c r="BH10" s="455"/>
      <c r="BI10" s="455"/>
      <c r="BJ10" s="455"/>
      <c r="BK10" s="455"/>
      <c r="BL10" s="455"/>
      <c r="BM10" s="456"/>
      <c r="BN10" s="420">
        <v>1624</v>
      </c>
      <c r="BO10" s="421"/>
      <c r="BP10" s="421"/>
      <c r="BQ10" s="421"/>
      <c r="BR10" s="421"/>
      <c r="BS10" s="421"/>
      <c r="BT10" s="421"/>
      <c r="BU10" s="422"/>
      <c r="BV10" s="420">
        <v>11779</v>
      </c>
      <c r="BW10" s="421"/>
      <c r="BX10" s="421"/>
      <c r="BY10" s="421"/>
      <c r="BZ10" s="421"/>
      <c r="CA10" s="421"/>
      <c r="CB10" s="421"/>
      <c r="CC10" s="422"/>
      <c r="CD10" s="178" t="s">
        <v>125</v>
      </c>
      <c r="CE10" s="179"/>
      <c r="CF10" s="179"/>
      <c r="CG10" s="179"/>
      <c r="CH10" s="179"/>
      <c r="CI10" s="179"/>
      <c r="CJ10" s="179"/>
      <c r="CK10" s="179"/>
      <c r="CL10" s="179"/>
      <c r="CM10" s="179"/>
      <c r="CN10" s="179"/>
      <c r="CO10" s="179"/>
      <c r="CP10" s="179"/>
      <c r="CQ10" s="179"/>
      <c r="CR10" s="179"/>
      <c r="CS10" s="180"/>
      <c r="CT10" s="181"/>
      <c r="CU10" s="182"/>
      <c r="CV10" s="182"/>
      <c r="CW10" s="182"/>
      <c r="CX10" s="182"/>
      <c r="CY10" s="182"/>
      <c r="CZ10" s="182"/>
      <c r="DA10" s="183"/>
      <c r="DB10" s="181"/>
      <c r="DC10" s="182"/>
      <c r="DD10" s="182"/>
      <c r="DE10" s="182"/>
      <c r="DF10" s="182"/>
      <c r="DG10" s="182"/>
      <c r="DH10" s="182"/>
      <c r="DI10" s="183"/>
    </row>
    <row r="11" spans="1:119" ht="18.75" customHeight="1" thickBot="1" x14ac:dyDescent="0.25">
      <c r="A11" s="175"/>
      <c r="B11" s="414"/>
      <c r="C11" s="415"/>
      <c r="D11" s="415"/>
      <c r="E11" s="415"/>
      <c r="F11" s="415"/>
      <c r="G11" s="415"/>
      <c r="H11" s="415"/>
      <c r="I11" s="415"/>
      <c r="J11" s="415"/>
      <c r="K11" s="463"/>
      <c r="L11" s="474" t="s">
        <v>126</v>
      </c>
      <c r="M11" s="475"/>
      <c r="N11" s="475"/>
      <c r="O11" s="475"/>
      <c r="P11" s="475"/>
      <c r="Q11" s="476"/>
      <c r="R11" s="477" t="s">
        <v>127</v>
      </c>
      <c r="S11" s="478"/>
      <c r="T11" s="478"/>
      <c r="U11" s="478"/>
      <c r="V11" s="479"/>
      <c r="W11" s="408"/>
      <c r="X11" s="409"/>
      <c r="Y11" s="409"/>
      <c r="Z11" s="409"/>
      <c r="AA11" s="409"/>
      <c r="AB11" s="409"/>
      <c r="AC11" s="409"/>
      <c r="AD11" s="409"/>
      <c r="AE11" s="409"/>
      <c r="AF11" s="409"/>
      <c r="AG11" s="409"/>
      <c r="AH11" s="409"/>
      <c r="AI11" s="409"/>
      <c r="AJ11" s="409"/>
      <c r="AK11" s="409"/>
      <c r="AL11" s="412"/>
      <c r="AM11" s="449" t="s">
        <v>128</v>
      </c>
      <c r="AN11" s="450"/>
      <c r="AO11" s="450"/>
      <c r="AP11" s="450"/>
      <c r="AQ11" s="450"/>
      <c r="AR11" s="450"/>
      <c r="AS11" s="450"/>
      <c r="AT11" s="451"/>
      <c r="AU11" s="452" t="s">
        <v>96</v>
      </c>
      <c r="AV11" s="453"/>
      <c r="AW11" s="453"/>
      <c r="AX11" s="453"/>
      <c r="AY11" s="454" t="s">
        <v>129</v>
      </c>
      <c r="AZ11" s="455"/>
      <c r="BA11" s="455"/>
      <c r="BB11" s="455"/>
      <c r="BC11" s="455"/>
      <c r="BD11" s="455"/>
      <c r="BE11" s="455"/>
      <c r="BF11" s="455"/>
      <c r="BG11" s="455"/>
      <c r="BH11" s="455"/>
      <c r="BI11" s="455"/>
      <c r="BJ11" s="455"/>
      <c r="BK11" s="455"/>
      <c r="BL11" s="455"/>
      <c r="BM11" s="456"/>
      <c r="BN11" s="420">
        <v>0</v>
      </c>
      <c r="BO11" s="421"/>
      <c r="BP11" s="421"/>
      <c r="BQ11" s="421"/>
      <c r="BR11" s="421"/>
      <c r="BS11" s="421"/>
      <c r="BT11" s="421"/>
      <c r="BU11" s="422"/>
      <c r="BV11" s="420">
        <v>0</v>
      </c>
      <c r="BW11" s="421"/>
      <c r="BX11" s="421"/>
      <c r="BY11" s="421"/>
      <c r="BZ11" s="421"/>
      <c r="CA11" s="421"/>
      <c r="CB11" s="421"/>
      <c r="CC11" s="422"/>
      <c r="CD11" s="423" t="s">
        <v>130</v>
      </c>
      <c r="CE11" s="424"/>
      <c r="CF11" s="424"/>
      <c r="CG11" s="424"/>
      <c r="CH11" s="424"/>
      <c r="CI11" s="424"/>
      <c r="CJ11" s="424"/>
      <c r="CK11" s="424"/>
      <c r="CL11" s="424"/>
      <c r="CM11" s="424"/>
      <c r="CN11" s="424"/>
      <c r="CO11" s="424"/>
      <c r="CP11" s="424"/>
      <c r="CQ11" s="424"/>
      <c r="CR11" s="424"/>
      <c r="CS11" s="425"/>
      <c r="CT11" s="460" t="s">
        <v>131</v>
      </c>
      <c r="CU11" s="461"/>
      <c r="CV11" s="461"/>
      <c r="CW11" s="461"/>
      <c r="CX11" s="461"/>
      <c r="CY11" s="461"/>
      <c r="CZ11" s="461"/>
      <c r="DA11" s="462"/>
      <c r="DB11" s="460" t="s">
        <v>131</v>
      </c>
      <c r="DC11" s="461"/>
      <c r="DD11" s="461"/>
      <c r="DE11" s="461"/>
      <c r="DF11" s="461"/>
      <c r="DG11" s="461"/>
      <c r="DH11" s="461"/>
      <c r="DI11" s="462"/>
    </row>
    <row r="12" spans="1:119" ht="18.75" customHeight="1" x14ac:dyDescent="0.2">
      <c r="A12" s="175"/>
      <c r="B12" s="480" t="s">
        <v>132</v>
      </c>
      <c r="C12" s="481"/>
      <c r="D12" s="481"/>
      <c r="E12" s="481"/>
      <c r="F12" s="481"/>
      <c r="G12" s="481"/>
      <c r="H12" s="481"/>
      <c r="I12" s="481"/>
      <c r="J12" s="481"/>
      <c r="K12" s="482"/>
      <c r="L12" s="489" t="s">
        <v>133</v>
      </c>
      <c r="M12" s="490"/>
      <c r="N12" s="490"/>
      <c r="O12" s="490"/>
      <c r="P12" s="490"/>
      <c r="Q12" s="491"/>
      <c r="R12" s="492">
        <v>169552</v>
      </c>
      <c r="S12" s="493"/>
      <c r="T12" s="493"/>
      <c r="U12" s="493"/>
      <c r="V12" s="494"/>
      <c r="W12" s="495" t="s">
        <v>1</v>
      </c>
      <c r="X12" s="453"/>
      <c r="Y12" s="453"/>
      <c r="Z12" s="453"/>
      <c r="AA12" s="453"/>
      <c r="AB12" s="496"/>
      <c r="AC12" s="497" t="s">
        <v>134</v>
      </c>
      <c r="AD12" s="498"/>
      <c r="AE12" s="498"/>
      <c r="AF12" s="498"/>
      <c r="AG12" s="499"/>
      <c r="AH12" s="497" t="s">
        <v>135</v>
      </c>
      <c r="AI12" s="498"/>
      <c r="AJ12" s="498"/>
      <c r="AK12" s="498"/>
      <c r="AL12" s="500"/>
      <c r="AM12" s="449" t="s">
        <v>136</v>
      </c>
      <c r="AN12" s="450"/>
      <c r="AO12" s="450"/>
      <c r="AP12" s="450"/>
      <c r="AQ12" s="450"/>
      <c r="AR12" s="450"/>
      <c r="AS12" s="450"/>
      <c r="AT12" s="451"/>
      <c r="AU12" s="452" t="s">
        <v>123</v>
      </c>
      <c r="AV12" s="453"/>
      <c r="AW12" s="453"/>
      <c r="AX12" s="453"/>
      <c r="AY12" s="454" t="s">
        <v>137</v>
      </c>
      <c r="AZ12" s="455"/>
      <c r="BA12" s="455"/>
      <c r="BB12" s="455"/>
      <c r="BC12" s="455"/>
      <c r="BD12" s="455"/>
      <c r="BE12" s="455"/>
      <c r="BF12" s="455"/>
      <c r="BG12" s="455"/>
      <c r="BH12" s="455"/>
      <c r="BI12" s="455"/>
      <c r="BJ12" s="455"/>
      <c r="BK12" s="455"/>
      <c r="BL12" s="455"/>
      <c r="BM12" s="456"/>
      <c r="BN12" s="420">
        <v>424883</v>
      </c>
      <c r="BO12" s="421"/>
      <c r="BP12" s="421"/>
      <c r="BQ12" s="421"/>
      <c r="BR12" s="421"/>
      <c r="BS12" s="421"/>
      <c r="BT12" s="421"/>
      <c r="BU12" s="422"/>
      <c r="BV12" s="420">
        <v>0</v>
      </c>
      <c r="BW12" s="421"/>
      <c r="BX12" s="421"/>
      <c r="BY12" s="421"/>
      <c r="BZ12" s="421"/>
      <c r="CA12" s="421"/>
      <c r="CB12" s="421"/>
      <c r="CC12" s="422"/>
      <c r="CD12" s="423" t="s">
        <v>138</v>
      </c>
      <c r="CE12" s="424"/>
      <c r="CF12" s="424"/>
      <c r="CG12" s="424"/>
      <c r="CH12" s="424"/>
      <c r="CI12" s="424"/>
      <c r="CJ12" s="424"/>
      <c r="CK12" s="424"/>
      <c r="CL12" s="424"/>
      <c r="CM12" s="424"/>
      <c r="CN12" s="424"/>
      <c r="CO12" s="424"/>
      <c r="CP12" s="424"/>
      <c r="CQ12" s="424"/>
      <c r="CR12" s="424"/>
      <c r="CS12" s="425"/>
      <c r="CT12" s="460" t="s">
        <v>139</v>
      </c>
      <c r="CU12" s="461"/>
      <c r="CV12" s="461"/>
      <c r="CW12" s="461"/>
      <c r="CX12" s="461"/>
      <c r="CY12" s="461"/>
      <c r="CZ12" s="461"/>
      <c r="DA12" s="462"/>
      <c r="DB12" s="460" t="s">
        <v>139</v>
      </c>
      <c r="DC12" s="461"/>
      <c r="DD12" s="461"/>
      <c r="DE12" s="461"/>
      <c r="DF12" s="461"/>
      <c r="DG12" s="461"/>
      <c r="DH12" s="461"/>
      <c r="DI12" s="462"/>
    </row>
    <row r="13" spans="1:119" ht="18.75" customHeight="1" x14ac:dyDescent="0.2">
      <c r="A13" s="175"/>
      <c r="B13" s="483"/>
      <c r="C13" s="484"/>
      <c r="D13" s="484"/>
      <c r="E13" s="484"/>
      <c r="F13" s="484"/>
      <c r="G13" s="484"/>
      <c r="H13" s="484"/>
      <c r="I13" s="484"/>
      <c r="J13" s="484"/>
      <c r="K13" s="485"/>
      <c r="L13" s="184"/>
      <c r="M13" s="511" t="s">
        <v>140</v>
      </c>
      <c r="N13" s="512"/>
      <c r="O13" s="512"/>
      <c r="P13" s="512"/>
      <c r="Q13" s="513"/>
      <c r="R13" s="504">
        <v>165422</v>
      </c>
      <c r="S13" s="505"/>
      <c r="T13" s="505"/>
      <c r="U13" s="505"/>
      <c r="V13" s="506"/>
      <c r="W13" s="436" t="s">
        <v>141</v>
      </c>
      <c r="X13" s="437"/>
      <c r="Y13" s="437"/>
      <c r="Z13" s="437"/>
      <c r="AA13" s="437"/>
      <c r="AB13" s="427"/>
      <c r="AC13" s="471">
        <v>121</v>
      </c>
      <c r="AD13" s="472"/>
      <c r="AE13" s="472"/>
      <c r="AF13" s="472"/>
      <c r="AG13" s="514"/>
      <c r="AH13" s="471">
        <v>117</v>
      </c>
      <c r="AI13" s="472"/>
      <c r="AJ13" s="472"/>
      <c r="AK13" s="472"/>
      <c r="AL13" s="473"/>
      <c r="AM13" s="449" t="s">
        <v>142</v>
      </c>
      <c r="AN13" s="450"/>
      <c r="AO13" s="450"/>
      <c r="AP13" s="450"/>
      <c r="AQ13" s="450"/>
      <c r="AR13" s="450"/>
      <c r="AS13" s="450"/>
      <c r="AT13" s="451"/>
      <c r="AU13" s="452" t="s">
        <v>104</v>
      </c>
      <c r="AV13" s="453"/>
      <c r="AW13" s="453"/>
      <c r="AX13" s="453"/>
      <c r="AY13" s="454" t="s">
        <v>143</v>
      </c>
      <c r="AZ13" s="455"/>
      <c r="BA13" s="455"/>
      <c r="BB13" s="455"/>
      <c r="BC13" s="455"/>
      <c r="BD13" s="455"/>
      <c r="BE13" s="455"/>
      <c r="BF13" s="455"/>
      <c r="BG13" s="455"/>
      <c r="BH13" s="455"/>
      <c r="BI13" s="455"/>
      <c r="BJ13" s="455"/>
      <c r="BK13" s="455"/>
      <c r="BL13" s="455"/>
      <c r="BM13" s="456"/>
      <c r="BN13" s="420">
        <v>-526688</v>
      </c>
      <c r="BO13" s="421"/>
      <c r="BP13" s="421"/>
      <c r="BQ13" s="421"/>
      <c r="BR13" s="421"/>
      <c r="BS13" s="421"/>
      <c r="BT13" s="421"/>
      <c r="BU13" s="422"/>
      <c r="BV13" s="420">
        <v>-293346</v>
      </c>
      <c r="BW13" s="421"/>
      <c r="BX13" s="421"/>
      <c r="BY13" s="421"/>
      <c r="BZ13" s="421"/>
      <c r="CA13" s="421"/>
      <c r="CB13" s="421"/>
      <c r="CC13" s="422"/>
      <c r="CD13" s="423" t="s">
        <v>144</v>
      </c>
      <c r="CE13" s="424"/>
      <c r="CF13" s="424"/>
      <c r="CG13" s="424"/>
      <c r="CH13" s="424"/>
      <c r="CI13" s="424"/>
      <c r="CJ13" s="424"/>
      <c r="CK13" s="424"/>
      <c r="CL13" s="424"/>
      <c r="CM13" s="424"/>
      <c r="CN13" s="424"/>
      <c r="CO13" s="424"/>
      <c r="CP13" s="424"/>
      <c r="CQ13" s="424"/>
      <c r="CR13" s="424"/>
      <c r="CS13" s="425"/>
      <c r="CT13" s="417">
        <v>7.5</v>
      </c>
      <c r="CU13" s="418"/>
      <c r="CV13" s="418"/>
      <c r="CW13" s="418"/>
      <c r="CX13" s="418"/>
      <c r="CY13" s="418"/>
      <c r="CZ13" s="418"/>
      <c r="DA13" s="419"/>
      <c r="DB13" s="417">
        <v>8.1999999999999993</v>
      </c>
      <c r="DC13" s="418"/>
      <c r="DD13" s="418"/>
      <c r="DE13" s="418"/>
      <c r="DF13" s="418"/>
      <c r="DG13" s="418"/>
      <c r="DH13" s="418"/>
      <c r="DI13" s="419"/>
    </row>
    <row r="14" spans="1:119" ht="18.75" customHeight="1" thickBot="1" x14ac:dyDescent="0.25">
      <c r="A14" s="175"/>
      <c r="B14" s="483"/>
      <c r="C14" s="484"/>
      <c r="D14" s="484"/>
      <c r="E14" s="484"/>
      <c r="F14" s="484"/>
      <c r="G14" s="484"/>
      <c r="H14" s="484"/>
      <c r="I14" s="484"/>
      <c r="J14" s="484"/>
      <c r="K14" s="485"/>
      <c r="L14" s="501" t="s">
        <v>145</v>
      </c>
      <c r="M14" s="502"/>
      <c r="N14" s="502"/>
      <c r="O14" s="502"/>
      <c r="P14" s="502"/>
      <c r="Q14" s="503"/>
      <c r="R14" s="504">
        <v>168658</v>
      </c>
      <c r="S14" s="505"/>
      <c r="T14" s="505"/>
      <c r="U14" s="505"/>
      <c r="V14" s="506"/>
      <c r="W14" s="410"/>
      <c r="X14" s="411"/>
      <c r="Y14" s="411"/>
      <c r="Z14" s="411"/>
      <c r="AA14" s="411"/>
      <c r="AB14" s="400"/>
      <c r="AC14" s="507">
        <v>0.2</v>
      </c>
      <c r="AD14" s="508"/>
      <c r="AE14" s="508"/>
      <c r="AF14" s="508"/>
      <c r="AG14" s="509"/>
      <c r="AH14" s="507">
        <v>0.2</v>
      </c>
      <c r="AI14" s="508"/>
      <c r="AJ14" s="508"/>
      <c r="AK14" s="508"/>
      <c r="AL14" s="510"/>
      <c r="AM14" s="449"/>
      <c r="AN14" s="450"/>
      <c r="AO14" s="450"/>
      <c r="AP14" s="450"/>
      <c r="AQ14" s="450"/>
      <c r="AR14" s="450"/>
      <c r="AS14" s="450"/>
      <c r="AT14" s="451"/>
      <c r="AU14" s="452"/>
      <c r="AV14" s="453"/>
      <c r="AW14" s="453"/>
      <c r="AX14" s="453"/>
      <c r="AY14" s="454"/>
      <c r="AZ14" s="455"/>
      <c r="BA14" s="455"/>
      <c r="BB14" s="455"/>
      <c r="BC14" s="455"/>
      <c r="BD14" s="455"/>
      <c r="BE14" s="455"/>
      <c r="BF14" s="455"/>
      <c r="BG14" s="455"/>
      <c r="BH14" s="455"/>
      <c r="BI14" s="455"/>
      <c r="BJ14" s="455"/>
      <c r="BK14" s="455"/>
      <c r="BL14" s="455"/>
      <c r="BM14" s="456"/>
      <c r="BN14" s="420"/>
      <c r="BO14" s="421"/>
      <c r="BP14" s="421"/>
      <c r="BQ14" s="421"/>
      <c r="BR14" s="421"/>
      <c r="BS14" s="421"/>
      <c r="BT14" s="421"/>
      <c r="BU14" s="422"/>
      <c r="BV14" s="420"/>
      <c r="BW14" s="421"/>
      <c r="BX14" s="421"/>
      <c r="BY14" s="421"/>
      <c r="BZ14" s="421"/>
      <c r="CA14" s="421"/>
      <c r="CB14" s="421"/>
      <c r="CC14" s="422"/>
      <c r="CD14" s="515" t="s">
        <v>146</v>
      </c>
      <c r="CE14" s="516"/>
      <c r="CF14" s="516"/>
      <c r="CG14" s="516"/>
      <c r="CH14" s="516"/>
      <c r="CI14" s="516"/>
      <c r="CJ14" s="516"/>
      <c r="CK14" s="516"/>
      <c r="CL14" s="516"/>
      <c r="CM14" s="516"/>
      <c r="CN14" s="516"/>
      <c r="CO14" s="516"/>
      <c r="CP14" s="516"/>
      <c r="CQ14" s="516"/>
      <c r="CR14" s="516"/>
      <c r="CS14" s="517"/>
      <c r="CT14" s="518">
        <v>29.8</v>
      </c>
      <c r="CU14" s="519"/>
      <c r="CV14" s="519"/>
      <c r="CW14" s="519"/>
      <c r="CX14" s="519"/>
      <c r="CY14" s="519"/>
      <c r="CZ14" s="519"/>
      <c r="DA14" s="520"/>
      <c r="DB14" s="518">
        <v>37.1</v>
      </c>
      <c r="DC14" s="519"/>
      <c r="DD14" s="519"/>
      <c r="DE14" s="519"/>
      <c r="DF14" s="519"/>
      <c r="DG14" s="519"/>
      <c r="DH14" s="519"/>
      <c r="DI14" s="520"/>
    </row>
    <row r="15" spans="1:119" ht="18.75" customHeight="1" x14ac:dyDescent="0.2">
      <c r="A15" s="175"/>
      <c r="B15" s="483"/>
      <c r="C15" s="484"/>
      <c r="D15" s="484"/>
      <c r="E15" s="484"/>
      <c r="F15" s="484"/>
      <c r="G15" s="484"/>
      <c r="H15" s="484"/>
      <c r="I15" s="484"/>
      <c r="J15" s="484"/>
      <c r="K15" s="485"/>
      <c r="L15" s="184"/>
      <c r="M15" s="511" t="s">
        <v>147</v>
      </c>
      <c r="N15" s="512"/>
      <c r="O15" s="512"/>
      <c r="P15" s="512"/>
      <c r="Q15" s="513"/>
      <c r="R15" s="504">
        <v>164868</v>
      </c>
      <c r="S15" s="505"/>
      <c r="T15" s="505"/>
      <c r="U15" s="505"/>
      <c r="V15" s="506"/>
      <c r="W15" s="436" t="s">
        <v>148</v>
      </c>
      <c r="X15" s="437"/>
      <c r="Y15" s="437"/>
      <c r="Z15" s="437"/>
      <c r="AA15" s="437"/>
      <c r="AB15" s="427"/>
      <c r="AC15" s="471">
        <v>9743</v>
      </c>
      <c r="AD15" s="472"/>
      <c r="AE15" s="472"/>
      <c r="AF15" s="472"/>
      <c r="AG15" s="514"/>
      <c r="AH15" s="471">
        <v>10283</v>
      </c>
      <c r="AI15" s="472"/>
      <c r="AJ15" s="472"/>
      <c r="AK15" s="472"/>
      <c r="AL15" s="473"/>
      <c r="AM15" s="449"/>
      <c r="AN15" s="450"/>
      <c r="AO15" s="450"/>
      <c r="AP15" s="450"/>
      <c r="AQ15" s="450"/>
      <c r="AR15" s="450"/>
      <c r="AS15" s="450"/>
      <c r="AT15" s="451"/>
      <c r="AU15" s="452"/>
      <c r="AV15" s="453"/>
      <c r="AW15" s="453"/>
      <c r="AX15" s="453"/>
      <c r="AY15" s="380" t="s">
        <v>149</v>
      </c>
      <c r="AZ15" s="381"/>
      <c r="BA15" s="381"/>
      <c r="BB15" s="381"/>
      <c r="BC15" s="381"/>
      <c r="BD15" s="381"/>
      <c r="BE15" s="381"/>
      <c r="BF15" s="381"/>
      <c r="BG15" s="381"/>
      <c r="BH15" s="381"/>
      <c r="BI15" s="381"/>
      <c r="BJ15" s="381"/>
      <c r="BK15" s="381"/>
      <c r="BL15" s="381"/>
      <c r="BM15" s="382"/>
      <c r="BN15" s="383">
        <v>34410433</v>
      </c>
      <c r="BO15" s="384"/>
      <c r="BP15" s="384"/>
      <c r="BQ15" s="384"/>
      <c r="BR15" s="384"/>
      <c r="BS15" s="384"/>
      <c r="BT15" s="384"/>
      <c r="BU15" s="385"/>
      <c r="BV15" s="383">
        <v>33677342</v>
      </c>
      <c r="BW15" s="384"/>
      <c r="BX15" s="384"/>
      <c r="BY15" s="384"/>
      <c r="BZ15" s="384"/>
      <c r="CA15" s="384"/>
      <c r="CB15" s="384"/>
      <c r="CC15" s="385"/>
      <c r="CD15" s="521" t="s">
        <v>150</v>
      </c>
      <c r="CE15" s="522"/>
      <c r="CF15" s="522"/>
      <c r="CG15" s="522"/>
      <c r="CH15" s="522"/>
      <c r="CI15" s="522"/>
      <c r="CJ15" s="522"/>
      <c r="CK15" s="522"/>
      <c r="CL15" s="522"/>
      <c r="CM15" s="522"/>
      <c r="CN15" s="522"/>
      <c r="CO15" s="522"/>
      <c r="CP15" s="522"/>
      <c r="CQ15" s="522"/>
      <c r="CR15" s="522"/>
      <c r="CS15" s="523"/>
      <c r="CT15" s="185"/>
      <c r="CU15" s="186"/>
      <c r="CV15" s="186"/>
      <c r="CW15" s="186"/>
      <c r="CX15" s="186"/>
      <c r="CY15" s="186"/>
      <c r="CZ15" s="186"/>
      <c r="DA15" s="187"/>
      <c r="DB15" s="185"/>
      <c r="DC15" s="186"/>
      <c r="DD15" s="186"/>
      <c r="DE15" s="186"/>
      <c r="DF15" s="186"/>
      <c r="DG15" s="186"/>
      <c r="DH15" s="186"/>
      <c r="DI15" s="187"/>
    </row>
    <row r="16" spans="1:119" ht="18.75" customHeight="1" x14ac:dyDescent="0.2">
      <c r="A16" s="175"/>
      <c r="B16" s="483"/>
      <c r="C16" s="484"/>
      <c r="D16" s="484"/>
      <c r="E16" s="484"/>
      <c r="F16" s="484"/>
      <c r="G16" s="484"/>
      <c r="H16" s="484"/>
      <c r="I16" s="484"/>
      <c r="J16" s="484"/>
      <c r="K16" s="485"/>
      <c r="L16" s="501" t="s">
        <v>151</v>
      </c>
      <c r="M16" s="524"/>
      <c r="N16" s="524"/>
      <c r="O16" s="524"/>
      <c r="P16" s="524"/>
      <c r="Q16" s="525"/>
      <c r="R16" s="526" t="s">
        <v>152</v>
      </c>
      <c r="S16" s="527"/>
      <c r="T16" s="527"/>
      <c r="U16" s="527"/>
      <c r="V16" s="528"/>
      <c r="W16" s="410"/>
      <c r="X16" s="411"/>
      <c r="Y16" s="411"/>
      <c r="Z16" s="411"/>
      <c r="AA16" s="411"/>
      <c r="AB16" s="400"/>
      <c r="AC16" s="507">
        <v>12.3</v>
      </c>
      <c r="AD16" s="508"/>
      <c r="AE16" s="508"/>
      <c r="AF16" s="508"/>
      <c r="AG16" s="509"/>
      <c r="AH16" s="507">
        <v>14</v>
      </c>
      <c r="AI16" s="508"/>
      <c r="AJ16" s="508"/>
      <c r="AK16" s="508"/>
      <c r="AL16" s="510"/>
      <c r="AM16" s="449"/>
      <c r="AN16" s="450"/>
      <c r="AO16" s="450"/>
      <c r="AP16" s="450"/>
      <c r="AQ16" s="450"/>
      <c r="AR16" s="450"/>
      <c r="AS16" s="450"/>
      <c r="AT16" s="451"/>
      <c r="AU16" s="452"/>
      <c r="AV16" s="453"/>
      <c r="AW16" s="453"/>
      <c r="AX16" s="453"/>
      <c r="AY16" s="454" t="s">
        <v>153</v>
      </c>
      <c r="AZ16" s="455"/>
      <c r="BA16" s="455"/>
      <c r="BB16" s="455"/>
      <c r="BC16" s="455"/>
      <c r="BD16" s="455"/>
      <c r="BE16" s="455"/>
      <c r="BF16" s="455"/>
      <c r="BG16" s="455"/>
      <c r="BH16" s="455"/>
      <c r="BI16" s="455"/>
      <c r="BJ16" s="455"/>
      <c r="BK16" s="455"/>
      <c r="BL16" s="455"/>
      <c r="BM16" s="456"/>
      <c r="BN16" s="420">
        <v>24080013</v>
      </c>
      <c r="BO16" s="421"/>
      <c r="BP16" s="421"/>
      <c r="BQ16" s="421"/>
      <c r="BR16" s="421"/>
      <c r="BS16" s="421"/>
      <c r="BT16" s="421"/>
      <c r="BU16" s="422"/>
      <c r="BV16" s="420">
        <v>25054009</v>
      </c>
      <c r="BW16" s="421"/>
      <c r="BX16" s="421"/>
      <c r="BY16" s="421"/>
      <c r="BZ16" s="421"/>
      <c r="CA16" s="421"/>
      <c r="CB16" s="421"/>
      <c r="CC16" s="422"/>
      <c r="CD16" s="188"/>
      <c r="CE16" s="534"/>
      <c r="CF16" s="534"/>
      <c r="CG16" s="534"/>
      <c r="CH16" s="534"/>
      <c r="CI16" s="534"/>
      <c r="CJ16" s="534"/>
      <c r="CK16" s="534"/>
      <c r="CL16" s="534"/>
      <c r="CM16" s="534"/>
      <c r="CN16" s="534"/>
      <c r="CO16" s="534"/>
      <c r="CP16" s="534"/>
      <c r="CQ16" s="534"/>
      <c r="CR16" s="534"/>
      <c r="CS16" s="535"/>
      <c r="CT16" s="417"/>
      <c r="CU16" s="418"/>
      <c r="CV16" s="418"/>
      <c r="CW16" s="418"/>
      <c r="CX16" s="418"/>
      <c r="CY16" s="418"/>
      <c r="CZ16" s="418"/>
      <c r="DA16" s="419"/>
      <c r="DB16" s="417"/>
      <c r="DC16" s="418"/>
      <c r="DD16" s="418"/>
      <c r="DE16" s="418"/>
      <c r="DF16" s="418"/>
      <c r="DG16" s="418"/>
      <c r="DH16" s="418"/>
      <c r="DI16" s="419"/>
    </row>
    <row r="17" spans="1:113" ht="18.75" customHeight="1" thickBot="1" x14ac:dyDescent="0.25">
      <c r="A17" s="175"/>
      <c r="B17" s="486"/>
      <c r="C17" s="487"/>
      <c r="D17" s="487"/>
      <c r="E17" s="487"/>
      <c r="F17" s="487"/>
      <c r="G17" s="487"/>
      <c r="H17" s="487"/>
      <c r="I17" s="487"/>
      <c r="J17" s="487"/>
      <c r="K17" s="488"/>
      <c r="L17" s="189"/>
      <c r="M17" s="531" t="s">
        <v>154</v>
      </c>
      <c r="N17" s="532"/>
      <c r="O17" s="532"/>
      <c r="P17" s="532"/>
      <c r="Q17" s="533"/>
      <c r="R17" s="526" t="s">
        <v>155</v>
      </c>
      <c r="S17" s="527"/>
      <c r="T17" s="527"/>
      <c r="U17" s="527"/>
      <c r="V17" s="528"/>
      <c r="W17" s="436" t="s">
        <v>156</v>
      </c>
      <c r="X17" s="437"/>
      <c r="Y17" s="437"/>
      <c r="Z17" s="437"/>
      <c r="AA17" s="437"/>
      <c r="AB17" s="427"/>
      <c r="AC17" s="471">
        <v>69451</v>
      </c>
      <c r="AD17" s="472"/>
      <c r="AE17" s="472"/>
      <c r="AF17" s="472"/>
      <c r="AG17" s="514"/>
      <c r="AH17" s="471">
        <v>63259</v>
      </c>
      <c r="AI17" s="472"/>
      <c r="AJ17" s="472"/>
      <c r="AK17" s="472"/>
      <c r="AL17" s="473"/>
      <c r="AM17" s="449"/>
      <c r="AN17" s="450"/>
      <c r="AO17" s="450"/>
      <c r="AP17" s="450"/>
      <c r="AQ17" s="450"/>
      <c r="AR17" s="450"/>
      <c r="AS17" s="450"/>
      <c r="AT17" s="451"/>
      <c r="AU17" s="452"/>
      <c r="AV17" s="453"/>
      <c r="AW17" s="453"/>
      <c r="AX17" s="453"/>
      <c r="AY17" s="454" t="s">
        <v>157</v>
      </c>
      <c r="AZ17" s="455"/>
      <c r="BA17" s="455"/>
      <c r="BB17" s="455"/>
      <c r="BC17" s="455"/>
      <c r="BD17" s="455"/>
      <c r="BE17" s="455"/>
      <c r="BF17" s="455"/>
      <c r="BG17" s="455"/>
      <c r="BH17" s="455"/>
      <c r="BI17" s="455"/>
      <c r="BJ17" s="455"/>
      <c r="BK17" s="455"/>
      <c r="BL17" s="455"/>
      <c r="BM17" s="456"/>
      <c r="BN17" s="420">
        <v>45083171</v>
      </c>
      <c r="BO17" s="421"/>
      <c r="BP17" s="421"/>
      <c r="BQ17" s="421"/>
      <c r="BR17" s="421"/>
      <c r="BS17" s="421"/>
      <c r="BT17" s="421"/>
      <c r="BU17" s="422"/>
      <c r="BV17" s="420">
        <v>44163945</v>
      </c>
      <c r="BW17" s="421"/>
      <c r="BX17" s="421"/>
      <c r="BY17" s="421"/>
      <c r="BZ17" s="421"/>
      <c r="CA17" s="421"/>
      <c r="CB17" s="421"/>
      <c r="CC17" s="422"/>
      <c r="CD17" s="188"/>
      <c r="CE17" s="534"/>
      <c r="CF17" s="534"/>
      <c r="CG17" s="534"/>
      <c r="CH17" s="534"/>
      <c r="CI17" s="534"/>
      <c r="CJ17" s="534"/>
      <c r="CK17" s="534"/>
      <c r="CL17" s="534"/>
      <c r="CM17" s="534"/>
      <c r="CN17" s="534"/>
      <c r="CO17" s="534"/>
      <c r="CP17" s="534"/>
      <c r="CQ17" s="534"/>
      <c r="CR17" s="534"/>
      <c r="CS17" s="535"/>
      <c r="CT17" s="417"/>
      <c r="CU17" s="418"/>
      <c r="CV17" s="418"/>
      <c r="CW17" s="418"/>
      <c r="CX17" s="418"/>
      <c r="CY17" s="418"/>
      <c r="CZ17" s="418"/>
      <c r="DA17" s="419"/>
      <c r="DB17" s="417"/>
      <c r="DC17" s="418"/>
      <c r="DD17" s="418"/>
      <c r="DE17" s="418"/>
      <c r="DF17" s="418"/>
      <c r="DG17" s="418"/>
      <c r="DH17" s="418"/>
      <c r="DI17" s="419"/>
    </row>
    <row r="18" spans="1:113" ht="18.75" customHeight="1" thickBot="1" x14ac:dyDescent="0.25">
      <c r="A18" s="175"/>
      <c r="B18" s="542" t="s">
        <v>158</v>
      </c>
      <c r="C18" s="463"/>
      <c r="D18" s="463"/>
      <c r="E18" s="543"/>
      <c r="F18" s="543"/>
      <c r="G18" s="543"/>
      <c r="H18" s="543"/>
      <c r="I18" s="543"/>
      <c r="J18" s="543"/>
      <c r="K18" s="543"/>
      <c r="L18" s="544">
        <v>17.3</v>
      </c>
      <c r="M18" s="544"/>
      <c r="N18" s="544"/>
      <c r="O18" s="544"/>
      <c r="P18" s="544"/>
      <c r="Q18" s="544"/>
      <c r="R18" s="545"/>
      <c r="S18" s="545"/>
      <c r="T18" s="545"/>
      <c r="U18" s="545"/>
      <c r="V18" s="546"/>
      <c r="W18" s="438"/>
      <c r="X18" s="439"/>
      <c r="Y18" s="439"/>
      <c r="Z18" s="439"/>
      <c r="AA18" s="439"/>
      <c r="AB18" s="430"/>
      <c r="AC18" s="547">
        <v>87.6</v>
      </c>
      <c r="AD18" s="548"/>
      <c r="AE18" s="548"/>
      <c r="AF18" s="548"/>
      <c r="AG18" s="549"/>
      <c r="AH18" s="547">
        <v>85.9</v>
      </c>
      <c r="AI18" s="548"/>
      <c r="AJ18" s="548"/>
      <c r="AK18" s="548"/>
      <c r="AL18" s="550"/>
      <c r="AM18" s="449"/>
      <c r="AN18" s="450"/>
      <c r="AO18" s="450"/>
      <c r="AP18" s="450"/>
      <c r="AQ18" s="450"/>
      <c r="AR18" s="450"/>
      <c r="AS18" s="450"/>
      <c r="AT18" s="451"/>
      <c r="AU18" s="452"/>
      <c r="AV18" s="453"/>
      <c r="AW18" s="453"/>
      <c r="AX18" s="453"/>
      <c r="AY18" s="454" t="s">
        <v>159</v>
      </c>
      <c r="AZ18" s="455"/>
      <c r="BA18" s="455"/>
      <c r="BB18" s="455"/>
      <c r="BC18" s="455"/>
      <c r="BD18" s="455"/>
      <c r="BE18" s="455"/>
      <c r="BF18" s="455"/>
      <c r="BG18" s="455"/>
      <c r="BH18" s="455"/>
      <c r="BI18" s="455"/>
      <c r="BJ18" s="455"/>
      <c r="BK18" s="455"/>
      <c r="BL18" s="455"/>
      <c r="BM18" s="456"/>
      <c r="BN18" s="420">
        <v>42128506</v>
      </c>
      <c r="BO18" s="421"/>
      <c r="BP18" s="421"/>
      <c r="BQ18" s="421"/>
      <c r="BR18" s="421"/>
      <c r="BS18" s="421"/>
      <c r="BT18" s="421"/>
      <c r="BU18" s="422"/>
      <c r="BV18" s="420">
        <v>44576328</v>
      </c>
      <c r="BW18" s="421"/>
      <c r="BX18" s="421"/>
      <c r="BY18" s="421"/>
      <c r="BZ18" s="421"/>
      <c r="CA18" s="421"/>
      <c r="CB18" s="421"/>
      <c r="CC18" s="422"/>
      <c r="CD18" s="188"/>
      <c r="CE18" s="534"/>
      <c r="CF18" s="534"/>
      <c r="CG18" s="534"/>
      <c r="CH18" s="534"/>
      <c r="CI18" s="534"/>
      <c r="CJ18" s="534"/>
      <c r="CK18" s="534"/>
      <c r="CL18" s="534"/>
      <c r="CM18" s="534"/>
      <c r="CN18" s="534"/>
      <c r="CO18" s="534"/>
      <c r="CP18" s="534"/>
      <c r="CQ18" s="534"/>
      <c r="CR18" s="534"/>
      <c r="CS18" s="535"/>
      <c r="CT18" s="417"/>
      <c r="CU18" s="418"/>
      <c r="CV18" s="418"/>
      <c r="CW18" s="418"/>
      <c r="CX18" s="418"/>
      <c r="CY18" s="418"/>
      <c r="CZ18" s="418"/>
      <c r="DA18" s="419"/>
      <c r="DB18" s="417"/>
      <c r="DC18" s="418"/>
      <c r="DD18" s="418"/>
      <c r="DE18" s="418"/>
      <c r="DF18" s="418"/>
      <c r="DG18" s="418"/>
      <c r="DH18" s="418"/>
      <c r="DI18" s="419"/>
    </row>
    <row r="19" spans="1:113" ht="18.75" customHeight="1" thickBot="1" x14ac:dyDescent="0.25">
      <c r="A19" s="175"/>
      <c r="B19" s="542" t="s">
        <v>160</v>
      </c>
      <c r="C19" s="463"/>
      <c r="D19" s="463"/>
      <c r="E19" s="543"/>
      <c r="F19" s="543"/>
      <c r="G19" s="543"/>
      <c r="H19" s="543"/>
      <c r="I19" s="543"/>
      <c r="J19" s="543"/>
      <c r="K19" s="543"/>
      <c r="L19" s="551">
        <v>9905</v>
      </c>
      <c r="M19" s="551"/>
      <c r="N19" s="551"/>
      <c r="O19" s="551"/>
      <c r="P19" s="551"/>
      <c r="Q19" s="551"/>
      <c r="R19" s="552"/>
      <c r="S19" s="552"/>
      <c r="T19" s="552"/>
      <c r="U19" s="552"/>
      <c r="V19" s="553"/>
      <c r="W19" s="377"/>
      <c r="X19" s="378"/>
      <c r="Y19" s="378"/>
      <c r="Z19" s="378"/>
      <c r="AA19" s="378"/>
      <c r="AB19" s="378"/>
      <c r="AC19" s="529"/>
      <c r="AD19" s="529"/>
      <c r="AE19" s="529"/>
      <c r="AF19" s="529"/>
      <c r="AG19" s="529"/>
      <c r="AH19" s="529"/>
      <c r="AI19" s="529"/>
      <c r="AJ19" s="529"/>
      <c r="AK19" s="529"/>
      <c r="AL19" s="530"/>
      <c r="AM19" s="449"/>
      <c r="AN19" s="450"/>
      <c r="AO19" s="450"/>
      <c r="AP19" s="450"/>
      <c r="AQ19" s="450"/>
      <c r="AR19" s="450"/>
      <c r="AS19" s="450"/>
      <c r="AT19" s="451"/>
      <c r="AU19" s="452"/>
      <c r="AV19" s="453"/>
      <c r="AW19" s="453"/>
      <c r="AX19" s="453"/>
      <c r="AY19" s="454" t="s">
        <v>161</v>
      </c>
      <c r="AZ19" s="455"/>
      <c r="BA19" s="455"/>
      <c r="BB19" s="455"/>
      <c r="BC19" s="455"/>
      <c r="BD19" s="455"/>
      <c r="BE19" s="455"/>
      <c r="BF19" s="455"/>
      <c r="BG19" s="455"/>
      <c r="BH19" s="455"/>
      <c r="BI19" s="455"/>
      <c r="BJ19" s="455"/>
      <c r="BK19" s="455"/>
      <c r="BL19" s="455"/>
      <c r="BM19" s="456"/>
      <c r="BN19" s="420">
        <v>50027312</v>
      </c>
      <c r="BO19" s="421"/>
      <c r="BP19" s="421"/>
      <c r="BQ19" s="421"/>
      <c r="BR19" s="421"/>
      <c r="BS19" s="421"/>
      <c r="BT19" s="421"/>
      <c r="BU19" s="422"/>
      <c r="BV19" s="420">
        <v>51600561</v>
      </c>
      <c r="BW19" s="421"/>
      <c r="BX19" s="421"/>
      <c r="BY19" s="421"/>
      <c r="BZ19" s="421"/>
      <c r="CA19" s="421"/>
      <c r="CB19" s="421"/>
      <c r="CC19" s="422"/>
      <c r="CD19" s="188"/>
      <c r="CE19" s="534"/>
      <c r="CF19" s="534"/>
      <c r="CG19" s="534"/>
      <c r="CH19" s="534"/>
      <c r="CI19" s="534"/>
      <c r="CJ19" s="534"/>
      <c r="CK19" s="534"/>
      <c r="CL19" s="534"/>
      <c r="CM19" s="534"/>
      <c r="CN19" s="534"/>
      <c r="CO19" s="534"/>
      <c r="CP19" s="534"/>
      <c r="CQ19" s="534"/>
      <c r="CR19" s="534"/>
      <c r="CS19" s="535"/>
      <c r="CT19" s="417"/>
      <c r="CU19" s="418"/>
      <c r="CV19" s="418"/>
      <c r="CW19" s="418"/>
      <c r="CX19" s="418"/>
      <c r="CY19" s="418"/>
      <c r="CZ19" s="418"/>
      <c r="DA19" s="419"/>
      <c r="DB19" s="417"/>
      <c r="DC19" s="418"/>
      <c r="DD19" s="418"/>
      <c r="DE19" s="418"/>
      <c r="DF19" s="418"/>
      <c r="DG19" s="418"/>
      <c r="DH19" s="418"/>
      <c r="DI19" s="419"/>
    </row>
    <row r="20" spans="1:113" ht="18.75" customHeight="1" thickBot="1" x14ac:dyDescent="0.25">
      <c r="A20" s="175"/>
      <c r="B20" s="542" t="s">
        <v>162</v>
      </c>
      <c r="C20" s="463"/>
      <c r="D20" s="463"/>
      <c r="E20" s="543"/>
      <c r="F20" s="543"/>
      <c r="G20" s="543"/>
      <c r="H20" s="543"/>
      <c r="I20" s="543"/>
      <c r="J20" s="543"/>
      <c r="K20" s="543"/>
      <c r="L20" s="551">
        <v>80321</v>
      </c>
      <c r="M20" s="551"/>
      <c r="N20" s="551"/>
      <c r="O20" s="551"/>
      <c r="P20" s="551"/>
      <c r="Q20" s="551"/>
      <c r="R20" s="552"/>
      <c r="S20" s="552"/>
      <c r="T20" s="552"/>
      <c r="U20" s="552"/>
      <c r="V20" s="553"/>
      <c r="W20" s="438"/>
      <c r="X20" s="439"/>
      <c r="Y20" s="439"/>
      <c r="Z20" s="439"/>
      <c r="AA20" s="439"/>
      <c r="AB20" s="439"/>
      <c r="AC20" s="554"/>
      <c r="AD20" s="554"/>
      <c r="AE20" s="554"/>
      <c r="AF20" s="554"/>
      <c r="AG20" s="554"/>
      <c r="AH20" s="554"/>
      <c r="AI20" s="554"/>
      <c r="AJ20" s="554"/>
      <c r="AK20" s="554"/>
      <c r="AL20" s="555"/>
      <c r="AM20" s="556"/>
      <c r="AN20" s="475"/>
      <c r="AO20" s="475"/>
      <c r="AP20" s="475"/>
      <c r="AQ20" s="475"/>
      <c r="AR20" s="475"/>
      <c r="AS20" s="475"/>
      <c r="AT20" s="476"/>
      <c r="AU20" s="557"/>
      <c r="AV20" s="558"/>
      <c r="AW20" s="558"/>
      <c r="AX20" s="559"/>
      <c r="AY20" s="454"/>
      <c r="AZ20" s="455"/>
      <c r="BA20" s="455"/>
      <c r="BB20" s="455"/>
      <c r="BC20" s="455"/>
      <c r="BD20" s="455"/>
      <c r="BE20" s="455"/>
      <c r="BF20" s="455"/>
      <c r="BG20" s="455"/>
      <c r="BH20" s="455"/>
      <c r="BI20" s="455"/>
      <c r="BJ20" s="455"/>
      <c r="BK20" s="455"/>
      <c r="BL20" s="455"/>
      <c r="BM20" s="456"/>
      <c r="BN20" s="420"/>
      <c r="BO20" s="421"/>
      <c r="BP20" s="421"/>
      <c r="BQ20" s="421"/>
      <c r="BR20" s="421"/>
      <c r="BS20" s="421"/>
      <c r="BT20" s="421"/>
      <c r="BU20" s="422"/>
      <c r="BV20" s="420"/>
      <c r="BW20" s="421"/>
      <c r="BX20" s="421"/>
      <c r="BY20" s="421"/>
      <c r="BZ20" s="421"/>
      <c r="CA20" s="421"/>
      <c r="CB20" s="421"/>
      <c r="CC20" s="422"/>
      <c r="CD20" s="188"/>
      <c r="CE20" s="534"/>
      <c r="CF20" s="534"/>
      <c r="CG20" s="534"/>
      <c r="CH20" s="534"/>
      <c r="CI20" s="534"/>
      <c r="CJ20" s="534"/>
      <c r="CK20" s="534"/>
      <c r="CL20" s="534"/>
      <c r="CM20" s="534"/>
      <c r="CN20" s="534"/>
      <c r="CO20" s="534"/>
      <c r="CP20" s="534"/>
      <c r="CQ20" s="534"/>
      <c r="CR20" s="534"/>
      <c r="CS20" s="535"/>
      <c r="CT20" s="417"/>
      <c r="CU20" s="418"/>
      <c r="CV20" s="418"/>
      <c r="CW20" s="418"/>
      <c r="CX20" s="418"/>
      <c r="CY20" s="418"/>
      <c r="CZ20" s="418"/>
      <c r="DA20" s="419"/>
      <c r="DB20" s="417"/>
      <c r="DC20" s="418"/>
      <c r="DD20" s="418"/>
      <c r="DE20" s="418"/>
      <c r="DF20" s="418"/>
      <c r="DG20" s="418"/>
      <c r="DH20" s="418"/>
      <c r="DI20" s="419"/>
    </row>
    <row r="21" spans="1:113" ht="18.75" customHeight="1" thickBot="1" x14ac:dyDescent="0.25">
      <c r="A21" s="175"/>
      <c r="B21" s="560" t="s">
        <v>163</v>
      </c>
      <c r="C21" s="561"/>
      <c r="D21" s="561"/>
      <c r="E21" s="561"/>
      <c r="F21" s="561"/>
      <c r="G21" s="561"/>
      <c r="H21" s="561"/>
      <c r="I21" s="561"/>
      <c r="J21" s="561"/>
      <c r="K21" s="561"/>
      <c r="L21" s="561"/>
      <c r="M21" s="561"/>
      <c r="N21" s="561"/>
      <c r="O21" s="561"/>
      <c r="P21" s="561"/>
      <c r="Q21" s="561"/>
      <c r="R21" s="561"/>
      <c r="S21" s="561"/>
      <c r="T21" s="561"/>
      <c r="U21" s="561"/>
      <c r="V21" s="561"/>
      <c r="W21" s="561"/>
      <c r="X21" s="561"/>
      <c r="Y21" s="561"/>
      <c r="Z21" s="561"/>
      <c r="AA21" s="561"/>
      <c r="AB21" s="561"/>
      <c r="AC21" s="561"/>
      <c r="AD21" s="561"/>
      <c r="AE21" s="561"/>
      <c r="AF21" s="561"/>
      <c r="AG21" s="561"/>
      <c r="AH21" s="561"/>
      <c r="AI21" s="561"/>
      <c r="AJ21" s="561"/>
      <c r="AK21" s="561"/>
      <c r="AL21" s="561"/>
      <c r="AM21" s="561"/>
      <c r="AN21" s="561"/>
      <c r="AO21" s="561"/>
      <c r="AP21" s="561"/>
      <c r="AQ21" s="561"/>
      <c r="AR21" s="561"/>
      <c r="AS21" s="561"/>
      <c r="AT21" s="561"/>
      <c r="AU21" s="561"/>
      <c r="AV21" s="561"/>
      <c r="AW21" s="561"/>
      <c r="AX21" s="562"/>
      <c r="AY21" s="536"/>
      <c r="AZ21" s="537"/>
      <c r="BA21" s="537"/>
      <c r="BB21" s="537"/>
      <c r="BC21" s="537"/>
      <c r="BD21" s="537"/>
      <c r="BE21" s="537"/>
      <c r="BF21" s="537"/>
      <c r="BG21" s="537"/>
      <c r="BH21" s="537"/>
      <c r="BI21" s="537"/>
      <c r="BJ21" s="537"/>
      <c r="BK21" s="537"/>
      <c r="BL21" s="537"/>
      <c r="BM21" s="538"/>
      <c r="BN21" s="539"/>
      <c r="BO21" s="540"/>
      <c r="BP21" s="540"/>
      <c r="BQ21" s="540"/>
      <c r="BR21" s="540"/>
      <c r="BS21" s="540"/>
      <c r="BT21" s="540"/>
      <c r="BU21" s="541"/>
      <c r="BV21" s="539"/>
      <c r="BW21" s="540"/>
      <c r="BX21" s="540"/>
      <c r="BY21" s="540"/>
      <c r="BZ21" s="540"/>
      <c r="CA21" s="540"/>
      <c r="CB21" s="540"/>
      <c r="CC21" s="541"/>
      <c r="CD21" s="188"/>
      <c r="CE21" s="534"/>
      <c r="CF21" s="534"/>
      <c r="CG21" s="534"/>
      <c r="CH21" s="534"/>
      <c r="CI21" s="534"/>
      <c r="CJ21" s="534"/>
      <c r="CK21" s="534"/>
      <c r="CL21" s="534"/>
      <c r="CM21" s="534"/>
      <c r="CN21" s="534"/>
      <c r="CO21" s="534"/>
      <c r="CP21" s="534"/>
      <c r="CQ21" s="534"/>
      <c r="CR21" s="534"/>
      <c r="CS21" s="535"/>
      <c r="CT21" s="417"/>
      <c r="CU21" s="418"/>
      <c r="CV21" s="418"/>
      <c r="CW21" s="418"/>
      <c r="CX21" s="418"/>
      <c r="CY21" s="418"/>
      <c r="CZ21" s="418"/>
      <c r="DA21" s="419"/>
      <c r="DB21" s="417"/>
      <c r="DC21" s="418"/>
      <c r="DD21" s="418"/>
      <c r="DE21" s="418"/>
      <c r="DF21" s="418"/>
      <c r="DG21" s="418"/>
      <c r="DH21" s="418"/>
      <c r="DI21" s="419"/>
    </row>
    <row r="22" spans="1:113" ht="18.75" customHeight="1" x14ac:dyDescent="0.2">
      <c r="A22" s="175"/>
      <c r="B22" s="590" t="s">
        <v>164</v>
      </c>
      <c r="C22" s="564"/>
      <c r="D22" s="565"/>
      <c r="E22" s="432" t="s">
        <v>1</v>
      </c>
      <c r="F22" s="437"/>
      <c r="G22" s="437"/>
      <c r="H22" s="437"/>
      <c r="I22" s="437"/>
      <c r="J22" s="437"/>
      <c r="K22" s="427"/>
      <c r="L22" s="432" t="s">
        <v>165</v>
      </c>
      <c r="M22" s="437"/>
      <c r="N22" s="437"/>
      <c r="O22" s="437"/>
      <c r="P22" s="427"/>
      <c r="Q22" s="595" t="s">
        <v>166</v>
      </c>
      <c r="R22" s="596"/>
      <c r="S22" s="596"/>
      <c r="T22" s="596"/>
      <c r="U22" s="596"/>
      <c r="V22" s="597"/>
      <c r="W22" s="563" t="s">
        <v>167</v>
      </c>
      <c r="X22" s="564"/>
      <c r="Y22" s="565"/>
      <c r="Z22" s="432" t="s">
        <v>1</v>
      </c>
      <c r="AA22" s="437"/>
      <c r="AB22" s="437"/>
      <c r="AC22" s="437"/>
      <c r="AD22" s="437"/>
      <c r="AE22" s="437"/>
      <c r="AF22" s="437"/>
      <c r="AG22" s="427"/>
      <c r="AH22" s="601" t="s">
        <v>168</v>
      </c>
      <c r="AI22" s="437"/>
      <c r="AJ22" s="437"/>
      <c r="AK22" s="437"/>
      <c r="AL22" s="427"/>
      <c r="AM22" s="601" t="s">
        <v>169</v>
      </c>
      <c r="AN22" s="602"/>
      <c r="AO22" s="602"/>
      <c r="AP22" s="602"/>
      <c r="AQ22" s="602"/>
      <c r="AR22" s="603"/>
      <c r="AS22" s="595" t="s">
        <v>166</v>
      </c>
      <c r="AT22" s="596"/>
      <c r="AU22" s="596"/>
      <c r="AV22" s="596"/>
      <c r="AW22" s="596"/>
      <c r="AX22" s="607"/>
      <c r="AY22" s="380" t="s">
        <v>170</v>
      </c>
      <c r="AZ22" s="381"/>
      <c r="BA22" s="381"/>
      <c r="BB22" s="381"/>
      <c r="BC22" s="381"/>
      <c r="BD22" s="381"/>
      <c r="BE22" s="381"/>
      <c r="BF22" s="381"/>
      <c r="BG22" s="381"/>
      <c r="BH22" s="381"/>
      <c r="BI22" s="381"/>
      <c r="BJ22" s="381"/>
      <c r="BK22" s="381"/>
      <c r="BL22" s="381"/>
      <c r="BM22" s="382"/>
      <c r="BN22" s="383">
        <v>28813766</v>
      </c>
      <c r="BO22" s="384"/>
      <c r="BP22" s="384"/>
      <c r="BQ22" s="384"/>
      <c r="BR22" s="384"/>
      <c r="BS22" s="384"/>
      <c r="BT22" s="384"/>
      <c r="BU22" s="385"/>
      <c r="BV22" s="383">
        <v>30916187</v>
      </c>
      <c r="BW22" s="384"/>
      <c r="BX22" s="384"/>
      <c r="BY22" s="384"/>
      <c r="BZ22" s="384"/>
      <c r="CA22" s="384"/>
      <c r="CB22" s="384"/>
      <c r="CC22" s="385"/>
      <c r="CD22" s="188"/>
      <c r="CE22" s="534"/>
      <c r="CF22" s="534"/>
      <c r="CG22" s="534"/>
      <c r="CH22" s="534"/>
      <c r="CI22" s="534"/>
      <c r="CJ22" s="534"/>
      <c r="CK22" s="534"/>
      <c r="CL22" s="534"/>
      <c r="CM22" s="534"/>
      <c r="CN22" s="534"/>
      <c r="CO22" s="534"/>
      <c r="CP22" s="534"/>
      <c r="CQ22" s="534"/>
      <c r="CR22" s="534"/>
      <c r="CS22" s="535"/>
      <c r="CT22" s="417"/>
      <c r="CU22" s="418"/>
      <c r="CV22" s="418"/>
      <c r="CW22" s="418"/>
      <c r="CX22" s="418"/>
      <c r="CY22" s="418"/>
      <c r="CZ22" s="418"/>
      <c r="DA22" s="419"/>
      <c r="DB22" s="417"/>
      <c r="DC22" s="418"/>
      <c r="DD22" s="418"/>
      <c r="DE22" s="418"/>
      <c r="DF22" s="418"/>
      <c r="DG22" s="418"/>
      <c r="DH22" s="418"/>
      <c r="DI22" s="419"/>
    </row>
    <row r="23" spans="1:113" ht="18.75" customHeight="1" x14ac:dyDescent="0.2">
      <c r="A23" s="175"/>
      <c r="B23" s="591"/>
      <c r="C23" s="567"/>
      <c r="D23" s="568"/>
      <c r="E23" s="406"/>
      <c r="F23" s="411"/>
      <c r="G23" s="411"/>
      <c r="H23" s="411"/>
      <c r="I23" s="411"/>
      <c r="J23" s="411"/>
      <c r="K23" s="400"/>
      <c r="L23" s="406"/>
      <c r="M23" s="411"/>
      <c r="N23" s="411"/>
      <c r="O23" s="411"/>
      <c r="P23" s="400"/>
      <c r="Q23" s="598"/>
      <c r="R23" s="599"/>
      <c r="S23" s="599"/>
      <c r="T23" s="599"/>
      <c r="U23" s="599"/>
      <c r="V23" s="600"/>
      <c r="W23" s="566"/>
      <c r="X23" s="567"/>
      <c r="Y23" s="568"/>
      <c r="Z23" s="406"/>
      <c r="AA23" s="411"/>
      <c r="AB23" s="411"/>
      <c r="AC23" s="411"/>
      <c r="AD23" s="411"/>
      <c r="AE23" s="411"/>
      <c r="AF23" s="411"/>
      <c r="AG23" s="400"/>
      <c r="AH23" s="406"/>
      <c r="AI23" s="411"/>
      <c r="AJ23" s="411"/>
      <c r="AK23" s="411"/>
      <c r="AL23" s="400"/>
      <c r="AM23" s="604"/>
      <c r="AN23" s="605"/>
      <c r="AO23" s="605"/>
      <c r="AP23" s="605"/>
      <c r="AQ23" s="605"/>
      <c r="AR23" s="606"/>
      <c r="AS23" s="598"/>
      <c r="AT23" s="599"/>
      <c r="AU23" s="599"/>
      <c r="AV23" s="599"/>
      <c r="AW23" s="599"/>
      <c r="AX23" s="608"/>
      <c r="AY23" s="454" t="s">
        <v>171</v>
      </c>
      <c r="AZ23" s="455"/>
      <c r="BA23" s="455"/>
      <c r="BB23" s="455"/>
      <c r="BC23" s="455"/>
      <c r="BD23" s="455"/>
      <c r="BE23" s="455"/>
      <c r="BF23" s="455"/>
      <c r="BG23" s="455"/>
      <c r="BH23" s="455"/>
      <c r="BI23" s="455"/>
      <c r="BJ23" s="455"/>
      <c r="BK23" s="455"/>
      <c r="BL23" s="455"/>
      <c r="BM23" s="456"/>
      <c r="BN23" s="420">
        <v>10203069</v>
      </c>
      <c r="BO23" s="421"/>
      <c r="BP23" s="421"/>
      <c r="BQ23" s="421"/>
      <c r="BR23" s="421"/>
      <c r="BS23" s="421"/>
      <c r="BT23" s="421"/>
      <c r="BU23" s="422"/>
      <c r="BV23" s="420">
        <v>9855186</v>
      </c>
      <c r="BW23" s="421"/>
      <c r="BX23" s="421"/>
      <c r="BY23" s="421"/>
      <c r="BZ23" s="421"/>
      <c r="CA23" s="421"/>
      <c r="CB23" s="421"/>
      <c r="CC23" s="422"/>
      <c r="CD23" s="188"/>
      <c r="CE23" s="534"/>
      <c r="CF23" s="534"/>
      <c r="CG23" s="534"/>
      <c r="CH23" s="534"/>
      <c r="CI23" s="534"/>
      <c r="CJ23" s="534"/>
      <c r="CK23" s="534"/>
      <c r="CL23" s="534"/>
      <c r="CM23" s="534"/>
      <c r="CN23" s="534"/>
      <c r="CO23" s="534"/>
      <c r="CP23" s="534"/>
      <c r="CQ23" s="534"/>
      <c r="CR23" s="534"/>
      <c r="CS23" s="535"/>
      <c r="CT23" s="417"/>
      <c r="CU23" s="418"/>
      <c r="CV23" s="418"/>
      <c r="CW23" s="418"/>
      <c r="CX23" s="418"/>
      <c r="CY23" s="418"/>
      <c r="CZ23" s="418"/>
      <c r="DA23" s="419"/>
      <c r="DB23" s="417"/>
      <c r="DC23" s="418"/>
      <c r="DD23" s="418"/>
      <c r="DE23" s="418"/>
      <c r="DF23" s="418"/>
      <c r="DG23" s="418"/>
      <c r="DH23" s="418"/>
      <c r="DI23" s="419"/>
    </row>
    <row r="24" spans="1:113" ht="18.75" customHeight="1" thickBot="1" x14ac:dyDescent="0.25">
      <c r="A24" s="175"/>
      <c r="B24" s="591"/>
      <c r="C24" s="567"/>
      <c r="D24" s="568"/>
      <c r="E24" s="470" t="s">
        <v>172</v>
      </c>
      <c r="F24" s="450"/>
      <c r="G24" s="450"/>
      <c r="H24" s="450"/>
      <c r="I24" s="450"/>
      <c r="J24" s="450"/>
      <c r="K24" s="451"/>
      <c r="L24" s="471">
        <v>1</v>
      </c>
      <c r="M24" s="472"/>
      <c r="N24" s="472"/>
      <c r="O24" s="472"/>
      <c r="P24" s="514"/>
      <c r="Q24" s="471">
        <v>10000</v>
      </c>
      <c r="R24" s="472"/>
      <c r="S24" s="472"/>
      <c r="T24" s="472"/>
      <c r="U24" s="472"/>
      <c r="V24" s="514"/>
      <c r="W24" s="566"/>
      <c r="X24" s="567"/>
      <c r="Y24" s="568"/>
      <c r="Z24" s="470" t="s">
        <v>173</v>
      </c>
      <c r="AA24" s="450"/>
      <c r="AB24" s="450"/>
      <c r="AC24" s="450"/>
      <c r="AD24" s="450"/>
      <c r="AE24" s="450"/>
      <c r="AF24" s="450"/>
      <c r="AG24" s="451"/>
      <c r="AH24" s="471">
        <v>1236</v>
      </c>
      <c r="AI24" s="472"/>
      <c r="AJ24" s="472"/>
      <c r="AK24" s="472"/>
      <c r="AL24" s="514"/>
      <c r="AM24" s="471">
        <v>3887220</v>
      </c>
      <c r="AN24" s="472"/>
      <c r="AO24" s="472"/>
      <c r="AP24" s="472"/>
      <c r="AQ24" s="472"/>
      <c r="AR24" s="514"/>
      <c r="AS24" s="471">
        <v>3145</v>
      </c>
      <c r="AT24" s="472"/>
      <c r="AU24" s="472"/>
      <c r="AV24" s="472"/>
      <c r="AW24" s="472"/>
      <c r="AX24" s="473"/>
      <c r="AY24" s="536" t="s">
        <v>174</v>
      </c>
      <c r="AZ24" s="537"/>
      <c r="BA24" s="537"/>
      <c r="BB24" s="537"/>
      <c r="BC24" s="537"/>
      <c r="BD24" s="537"/>
      <c r="BE24" s="537"/>
      <c r="BF24" s="537"/>
      <c r="BG24" s="537"/>
      <c r="BH24" s="537"/>
      <c r="BI24" s="537"/>
      <c r="BJ24" s="537"/>
      <c r="BK24" s="537"/>
      <c r="BL24" s="537"/>
      <c r="BM24" s="538"/>
      <c r="BN24" s="420">
        <v>28813766</v>
      </c>
      <c r="BO24" s="421"/>
      <c r="BP24" s="421"/>
      <c r="BQ24" s="421"/>
      <c r="BR24" s="421"/>
      <c r="BS24" s="421"/>
      <c r="BT24" s="421"/>
      <c r="BU24" s="422"/>
      <c r="BV24" s="420">
        <v>30916187</v>
      </c>
      <c r="BW24" s="421"/>
      <c r="BX24" s="421"/>
      <c r="BY24" s="421"/>
      <c r="BZ24" s="421"/>
      <c r="CA24" s="421"/>
      <c r="CB24" s="421"/>
      <c r="CC24" s="422"/>
      <c r="CD24" s="188"/>
      <c r="CE24" s="534"/>
      <c r="CF24" s="534"/>
      <c r="CG24" s="534"/>
      <c r="CH24" s="534"/>
      <c r="CI24" s="534"/>
      <c r="CJ24" s="534"/>
      <c r="CK24" s="534"/>
      <c r="CL24" s="534"/>
      <c r="CM24" s="534"/>
      <c r="CN24" s="534"/>
      <c r="CO24" s="534"/>
      <c r="CP24" s="534"/>
      <c r="CQ24" s="534"/>
      <c r="CR24" s="534"/>
      <c r="CS24" s="535"/>
      <c r="CT24" s="417"/>
      <c r="CU24" s="418"/>
      <c r="CV24" s="418"/>
      <c r="CW24" s="418"/>
      <c r="CX24" s="418"/>
      <c r="CY24" s="418"/>
      <c r="CZ24" s="418"/>
      <c r="DA24" s="419"/>
      <c r="DB24" s="417"/>
      <c r="DC24" s="418"/>
      <c r="DD24" s="418"/>
      <c r="DE24" s="418"/>
      <c r="DF24" s="418"/>
      <c r="DG24" s="418"/>
      <c r="DH24" s="418"/>
      <c r="DI24" s="419"/>
    </row>
    <row r="25" spans="1:113" ht="18.75" customHeight="1" x14ac:dyDescent="0.2">
      <c r="A25" s="175"/>
      <c r="B25" s="591"/>
      <c r="C25" s="567"/>
      <c r="D25" s="568"/>
      <c r="E25" s="470" t="s">
        <v>175</v>
      </c>
      <c r="F25" s="450"/>
      <c r="G25" s="450"/>
      <c r="H25" s="450"/>
      <c r="I25" s="450"/>
      <c r="J25" s="450"/>
      <c r="K25" s="451"/>
      <c r="L25" s="471">
        <v>2</v>
      </c>
      <c r="M25" s="472"/>
      <c r="N25" s="472"/>
      <c r="O25" s="472"/>
      <c r="P25" s="514"/>
      <c r="Q25" s="471">
        <v>8300</v>
      </c>
      <c r="R25" s="472"/>
      <c r="S25" s="472"/>
      <c r="T25" s="472"/>
      <c r="U25" s="472"/>
      <c r="V25" s="514"/>
      <c r="W25" s="566"/>
      <c r="X25" s="567"/>
      <c r="Y25" s="568"/>
      <c r="Z25" s="470" t="s">
        <v>176</v>
      </c>
      <c r="AA25" s="450"/>
      <c r="AB25" s="450"/>
      <c r="AC25" s="450"/>
      <c r="AD25" s="450"/>
      <c r="AE25" s="450"/>
      <c r="AF25" s="450"/>
      <c r="AG25" s="451"/>
      <c r="AH25" s="471">
        <v>194</v>
      </c>
      <c r="AI25" s="472"/>
      <c r="AJ25" s="472"/>
      <c r="AK25" s="472"/>
      <c r="AL25" s="514"/>
      <c r="AM25" s="471">
        <v>586656</v>
      </c>
      <c r="AN25" s="472"/>
      <c r="AO25" s="472"/>
      <c r="AP25" s="472"/>
      <c r="AQ25" s="472"/>
      <c r="AR25" s="514"/>
      <c r="AS25" s="471">
        <v>3024</v>
      </c>
      <c r="AT25" s="472"/>
      <c r="AU25" s="472"/>
      <c r="AV25" s="472"/>
      <c r="AW25" s="472"/>
      <c r="AX25" s="473"/>
      <c r="AY25" s="380" t="s">
        <v>177</v>
      </c>
      <c r="AZ25" s="381"/>
      <c r="BA25" s="381"/>
      <c r="BB25" s="381"/>
      <c r="BC25" s="381"/>
      <c r="BD25" s="381"/>
      <c r="BE25" s="381"/>
      <c r="BF25" s="381"/>
      <c r="BG25" s="381"/>
      <c r="BH25" s="381"/>
      <c r="BI25" s="381"/>
      <c r="BJ25" s="381"/>
      <c r="BK25" s="381"/>
      <c r="BL25" s="381"/>
      <c r="BM25" s="382"/>
      <c r="BN25" s="383">
        <v>58697627</v>
      </c>
      <c r="BO25" s="384"/>
      <c r="BP25" s="384"/>
      <c r="BQ25" s="384"/>
      <c r="BR25" s="384"/>
      <c r="BS25" s="384"/>
      <c r="BT25" s="384"/>
      <c r="BU25" s="385"/>
      <c r="BV25" s="383">
        <v>63921462</v>
      </c>
      <c r="BW25" s="384"/>
      <c r="BX25" s="384"/>
      <c r="BY25" s="384"/>
      <c r="BZ25" s="384"/>
      <c r="CA25" s="384"/>
      <c r="CB25" s="384"/>
      <c r="CC25" s="385"/>
      <c r="CD25" s="188"/>
      <c r="CE25" s="534"/>
      <c r="CF25" s="534"/>
      <c r="CG25" s="534"/>
      <c r="CH25" s="534"/>
      <c r="CI25" s="534"/>
      <c r="CJ25" s="534"/>
      <c r="CK25" s="534"/>
      <c r="CL25" s="534"/>
      <c r="CM25" s="534"/>
      <c r="CN25" s="534"/>
      <c r="CO25" s="534"/>
      <c r="CP25" s="534"/>
      <c r="CQ25" s="534"/>
      <c r="CR25" s="534"/>
      <c r="CS25" s="535"/>
      <c r="CT25" s="417"/>
      <c r="CU25" s="418"/>
      <c r="CV25" s="418"/>
      <c r="CW25" s="418"/>
      <c r="CX25" s="418"/>
      <c r="CY25" s="418"/>
      <c r="CZ25" s="418"/>
      <c r="DA25" s="419"/>
      <c r="DB25" s="417"/>
      <c r="DC25" s="418"/>
      <c r="DD25" s="418"/>
      <c r="DE25" s="418"/>
      <c r="DF25" s="418"/>
      <c r="DG25" s="418"/>
      <c r="DH25" s="418"/>
      <c r="DI25" s="419"/>
    </row>
    <row r="26" spans="1:113" ht="18.75" customHeight="1" x14ac:dyDescent="0.2">
      <c r="A26" s="175"/>
      <c r="B26" s="591"/>
      <c r="C26" s="567"/>
      <c r="D26" s="568"/>
      <c r="E26" s="470" t="s">
        <v>178</v>
      </c>
      <c r="F26" s="450"/>
      <c r="G26" s="450"/>
      <c r="H26" s="450"/>
      <c r="I26" s="450"/>
      <c r="J26" s="450"/>
      <c r="K26" s="451"/>
      <c r="L26" s="471">
        <v>1</v>
      </c>
      <c r="M26" s="472"/>
      <c r="N26" s="472"/>
      <c r="O26" s="472"/>
      <c r="P26" s="514"/>
      <c r="Q26" s="471">
        <v>7500</v>
      </c>
      <c r="R26" s="472"/>
      <c r="S26" s="472"/>
      <c r="T26" s="472"/>
      <c r="U26" s="472"/>
      <c r="V26" s="514"/>
      <c r="W26" s="566"/>
      <c r="X26" s="567"/>
      <c r="Y26" s="568"/>
      <c r="Z26" s="470" t="s">
        <v>179</v>
      </c>
      <c r="AA26" s="572"/>
      <c r="AB26" s="572"/>
      <c r="AC26" s="572"/>
      <c r="AD26" s="572"/>
      <c r="AE26" s="572"/>
      <c r="AF26" s="572"/>
      <c r="AG26" s="573"/>
      <c r="AH26" s="471">
        <v>33</v>
      </c>
      <c r="AI26" s="472"/>
      <c r="AJ26" s="472"/>
      <c r="AK26" s="472"/>
      <c r="AL26" s="514"/>
      <c r="AM26" s="471">
        <v>110121</v>
      </c>
      <c r="AN26" s="472"/>
      <c r="AO26" s="472"/>
      <c r="AP26" s="472"/>
      <c r="AQ26" s="472"/>
      <c r="AR26" s="514"/>
      <c r="AS26" s="471">
        <v>3337</v>
      </c>
      <c r="AT26" s="472"/>
      <c r="AU26" s="472"/>
      <c r="AV26" s="472"/>
      <c r="AW26" s="472"/>
      <c r="AX26" s="473"/>
      <c r="AY26" s="423" t="s">
        <v>180</v>
      </c>
      <c r="AZ26" s="424"/>
      <c r="BA26" s="424"/>
      <c r="BB26" s="424"/>
      <c r="BC26" s="424"/>
      <c r="BD26" s="424"/>
      <c r="BE26" s="424"/>
      <c r="BF26" s="424"/>
      <c r="BG26" s="424"/>
      <c r="BH26" s="424"/>
      <c r="BI26" s="424"/>
      <c r="BJ26" s="424"/>
      <c r="BK26" s="424"/>
      <c r="BL26" s="424"/>
      <c r="BM26" s="425"/>
      <c r="BN26" s="420" t="s">
        <v>181</v>
      </c>
      <c r="BO26" s="421"/>
      <c r="BP26" s="421"/>
      <c r="BQ26" s="421"/>
      <c r="BR26" s="421"/>
      <c r="BS26" s="421"/>
      <c r="BT26" s="421"/>
      <c r="BU26" s="422"/>
      <c r="BV26" s="420" t="s">
        <v>181</v>
      </c>
      <c r="BW26" s="421"/>
      <c r="BX26" s="421"/>
      <c r="BY26" s="421"/>
      <c r="BZ26" s="421"/>
      <c r="CA26" s="421"/>
      <c r="CB26" s="421"/>
      <c r="CC26" s="422"/>
      <c r="CD26" s="188"/>
      <c r="CE26" s="534"/>
      <c r="CF26" s="534"/>
      <c r="CG26" s="534"/>
      <c r="CH26" s="534"/>
      <c r="CI26" s="534"/>
      <c r="CJ26" s="534"/>
      <c r="CK26" s="534"/>
      <c r="CL26" s="534"/>
      <c r="CM26" s="534"/>
      <c r="CN26" s="534"/>
      <c r="CO26" s="534"/>
      <c r="CP26" s="534"/>
      <c r="CQ26" s="534"/>
      <c r="CR26" s="534"/>
      <c r="CS26" s="535"/>
      <c r="CT26" s="417"/>
      <c r="CU26" s="418"/>
      <c r="CV26" s="418"/>
      <c r="CW26" s="418"/>
      <c r="CX26" s="418"/>
      <c r="CY26" s="418"/>
      <c r="CZ26" s="418"/>
      <c r="DA26" s="419"/>
      <c r="DB26" s="417"/>
      <c r="DC26" s="418"/>
      <c r="DD26" s="418"/>
      <c r="DE26" s="418"/>
      <c r="DF26" s="418"/>
      <c r="DG26" s="418"/>
      <c r="DH26" s="418"/>
      <c r="DI26" s="419"/>
    </row>
    <row r="27" spans="1:113" ht="18.75" customHeight="1" thickBot="1" x14ac:dyDescent="0.25">
      <c r="A27" s="175"/>
      <c r="B27" s="591"/>
      <c r="C27" s="567"/>
      <c r="D27" s="568"/>
      <c r="E27" s="470" t="s">
        <v>182</v>
      </c>
      <c r="F27" s="450"/>
      <c r="G27" s="450"/>
      <c r="H27" s="450"/>
      <c r="I27" s="450"/>
      <c r="J27" s="450"/>
      <c r="K27" s="451"/>
      <c r="L27" s="471">
        <v>1</v>
      </c>
      <c r="M27" s="472"/>
      <c r="N27" s="472"/>
      <c r="O27" s="472"/>
      <c r="P27" s="514"/>
      <c r="Q27" s="471">
        <v>6300</v>
      </c>
      <c r="R27" s="472"/>
      <c r="S27" s="472"/>
      <c r="T27" s="472"/>
      <c r="U27" s="472"/>
      <c r="V27" s="514"/>
      <c r="W27" s="566"/>
      <c r="X27" s="567"/>
      <c r="Y27" s="568"/>
      <c r="Z27" s="470" t="s">
        <v>183</v>
      </c>
      <c r="AA27" s="450"/>
      <c r="AB27" s="450"/>
      <c r="AC27" s="450"/>
      <c r="AD27" s="450"/>
      <c r="AE27" s="450"/>
      <c r="AF27" s="450"/>
      <c r="AG27" s="451"/>
      <c r="AH27" s="471">
        <v>84</v>
      </c>
      <c r="AI27" s="472"/>
      <c r="AJ27" s="472"/>
      <c r="AK27" s="472"/>
      <c r="AL27" s="514"/>
      <c r="AM27" s="471">
        <v>275511</v>
      </c>
      <c r="AN27" s="472"/>
      <c r="AO27" s="472"/>
      <c r="AP27" s="472"/>
      <c r="AQ27" s="472"/>
      <c r="AR27" s="514"/>
      <c r="AS27" s="471">
        <v>3280</v>
      </c>
      <c r="AT27" s="472"/>
      <c r="AU27" s="472"/>
      <c r="AV27" s="472"/>
      <c r="AW27" s="472"/>
      <c r="AX27" s="473"/>
      <c r="AY27" s="515" t="s">
        <v>184</v>
      </c>
      <c r="AZ27" s="516"/>
      <c r="BA27" s="516"/>
      <c r="BB27" s="516"/>
      <c r="BC27" s="516"/>
      <c r="BD27" s="516"/>
      <c r="BE27" s="516"/>
      <c r="BF27" s="516"/>
      <c r="BG27" s="516"/>
      <c r="BH27" s="516"/>
      <c r="BI27" s="516"/>
      <c r="BJ27" s="516"/>
      <c r="BK27" s="516"/>
      <c r="BL27" s="516"/>
      <c r="BM27" s="517"/>
      <c r="BN27" s="539">
        <v>5501118</v>
      </c>
      <c r="BO27" s="540"/>
      <c r="BP27" s="540"/>
      <c r="BQ27" s="540"/>
      <c r="BR27" s="540"/>
      <c r="BS27" s="540"/>
      <c r="BT27" s="540"/>
      <c r="BU27" s="541"/>
      <c r="BV27" s="539">
        <v>5500993</v>
      </c>
      <c r="BW27" s="540"/>
      <c r="BX27" s="540"/>
      <c r="BY27" s="540"/>
      <c r="BZ27" s="540"/>
      <c r="CA27" s="540"/>
      <c r="CB27" s="540"/>
      <c r="CC27" s="541"/>
      <c r="CD27" s="190"/>
      <c r="CE27" s="534"/>
      <c r="CF27" s="534"/>
      <c r="CG27" s="534"/>
      <c r="CH27" s="534"/>
      <c r="CI27" s="534"/>
      <c r="CJ27" s="534"/>
      <c r="CK27" s="534"/>
      <c r="CL27" s="534"/>
      <c r="CM27" s="534"/>
      <c r="CN27" s="534"/>
      <c r="CO27" s="534"/>
      <c r="CP27" s="534"/>
      <c r="CQ27" s="534"/>
      <c r="CR27" s="534"/>
      <c r="CS27" s="535"/>
      <c r="CT27" s="417"/>
      <c r="CU27" s="418"/>
      <c r="CV27" s="418"/>
      <c r="CW27" s="418"/>
      <c r="CX27" s="418"/>
      <c r="CY27" s="418"/>
      <c r="CZ27" s="418"/>
      <c r="DA27" s="419"/>
      <c r="DB27" s="417"/>
      <c r="DC27" s="418"/>
      <c r="DD27" s="418"/>
      <c r="DE27" s="418"/>
      <c r="DF27" s="418"/>
      <c r="DG27" s="418"/>
      <c r="DH27" s="418"/>
      <c r="DI27" s="419"/>
    </row>
    <row r="28" spans="1:113" ht="18.75" customHeight="1" x14ac:dyDescent="0.2">
      <c r="A28" s="175"/>
      <c r="B28" s="591"/>
      <c r="C28" s="567"/>
      <c r="D28" s="568"/>
      <c r="E28" s="470" t="s">
        <v>185</v>
      </c>
      <c r="F28" s="450"/>
      <c r="G28" s="450"/>
      <c r="H28" s="450"/>
      <c r="I28" s="450"/>
      <c r="J28" s="450"/>
      <c r="K28" s="451"/>
      <c r="L28" s="471">
        <v>1</v>
      </c>
      <c r="M28" s="472"/>
      <c r="N28" s="472"/>
      <c r="O28" s="472"/>
      <c r="P28" s="514"/>
      <c r="Q28" s="471">
        <v>5600</v>
      </c>
      <c r="R28" s="472"/>
      <c r="S28" s="472"/>
      <c r="T28" s="472"/>
      <c r="U28" s="472"/>
      <c r="V28" s="514"/>
      <c r="W28" s="566"/>
      <c r="X28" s="567"/>
      <c r="Y28" s="568"/>
      <c r="Z28" s="470" t="s">
        <v>186</v>
      </c>
      <c r="AA28" s="450"/>
      <c r="AB28" s="450"/>
      <c r="AC28" s="450"/>
      <c r="AD28" s="450"/>
      <c r="AE28" s="450"/>
      <c r="AF28" s="450"/>
      <c r="AG28" s="451"/>
      <c r="AH28" s="471" t="s">
        <v>181</v>
      </c>
      <c r="AI28" s="472"/>
      <c r="AJ28" s="472"/>
      <c r="AK28" s="472"/>
      <c r="AL28" s="514"/>
      <c r="AM28" s="471" t="s">
        <v>181</v>
      </c>
      <c r="AN28" s="472"/>
      <c r="AO28" s="472"/>
      <c r="AP28" s="472"/>
      <c r="AQ28" s="472"/>
      <c r="AR28" s="514"/>
      <c r="AS28" s="471" t="s">
        <v>187</v>
      </c>
      <c r="AT28" s="472"/>
      <c r="AU28" s="472"/>
      <c r="AV28" s="472"/>
      <c r="AW28" s="472"/>
      <c r="AX28" s="473"/>
      <c r="AY28" s="574" t="s">
        <v>188</v>
      </c>
      <c r="AZ28" s="575"/>
      <c r="BA28" s="575"/>
      <c r="BB28" s="576"/>
      <c r="BC28" s="380" t="s">
        <v>50</v>
      </c>
      <c r="BD28" s="381"/>
      <c r="BE28" s="381"/>
      <c r="BF28" s="381"/>
      <c r="BG28" s="381"/>
      <c r="BH28" s="381"/>
      <c r="BI28" s="381"/>
      <c r="BJ28" s="381"/>
      <c r="BK28" s="381"/>
      <c r="BL28" s="381"/>
      <c r="BM28" s="382"/>
      <c r="BN28" s="383">
        <v>8966586</v>
      </c>
      <c r="BO28" s="384"/>
      <c r="BP28" s="384"/>
      <c r="BQ28" s="384"/>
      <c r="BR28" s="384"/>
      <c r="BS28" s="384"/>
      <c r="BT28" s="384"/>
      <c r="BU28" s="385"/>
      <c r="BV28" s="383">
        <v>8599845</v>
      </c>
      <c r="BW28" s="384"/>
      <c r="BX28" s="384"/>
      <c r="BY28" s="384"/>
      <c r="BZ28" s="384"/>
      <c r="CA28" s="384"/>
      <c r="CB28" s="384"/>
      <c r="CC28" s="385"/>
      <c r="CD28" s="188"/>
      <c r="CE28" s="534"/>
      <c r="CF28" s="534"/>
      <c r="CG28" s="534"/>
      <c r="CH28" s="534"/>
      <c r="CI28" s="534"/>
      <c r="CJ28" s="534"/>
      <c r="CK28" s="534"/>
      <c r="CL28" s="534"/>
      <c r="CM28" s="534"/>
      <c r="CN28" s="534"/>
      <c r="CO28" s="534"/>
      <c r="CP28" s="534"/>
      <c r="CQ28" s="534"/>
      <c r="CR28" s="534"/>
      <c r="CS28" s="535"/>
      <c r="CT28" s="417"/>
      <c r="CU28" s="418"/>
      <c r="CV28" s="418"/>
      <c r="CW28" s="418"/>
      <c r="CX28" s="418"/>
      <c r="CY28" s="418"/>
      <c r="CZ28" s="418"/>
      <c r="DA28" s="419"/>
      <c r="DB28" s="417"/>
      <c r="DC28" s="418"/>
      <c r="DD28" s="418"/>
      <c r="DE28" s="418"/>
      <c r="DF28" s="418"/>
      <c r="DG28" s="418"/>
      <c r="DH28" s="418"/>
      <c r="DI28" s="419"/>
    </row>
    <row r="29" spans="1:113" ht="18.75" customHeight="1" x14ac:dyDescent="0.2">
      <c r="A29" s="175"/>
      <c r="B29" s="591"/>
      <c r="C29" s="567"/>
      <c r="D29" s="568"/>
      <c r="E29" s="470" t="s">
        <v>189</v>
      </c>
      <c r="F29" s="450"/>
      <c r="G29" s="450"/>
      <c r="H29" s="450"/>
      <c r="I29" s="450"/>
      <c r="J29" s="450"/>
      <c r="K29" s="451"/>
      <c r="L29" s="471">
        <v>19</v>
      </c>
      <c r="M29" s="472"/>
      <c r="N29" s="472"/>
      <c r="O29" s="472"/>
      <c r="P29" s="514"/>
      <c r="Q29" s="471">
        <v>5200</v>
      </c>
      <c r="R29" s="472"/>
      <c r="S29" s="472"/>
      <c r="T29" s="472"/>
      <c r="U29" s="472"/>
      <c r="V29" s="514"/>
      <c r="W29" s="569"/>
      <c r="X29" s="570"/>
      <c r="Y29" s="571"/>
      <c r="Z29" s="470" t="s">
        <v>190</v>
      </c>
      <c r="AA29" s="450"/>
      <c r="AB29" s="450"/>
      <c r="AC29" s="450"/>
      <c r="AD29" s="450"/>
      <c r="AE29" s="450"/>
      <c r="AF29" s="450"/>
      <c r="AG29" s="451"/>
      <c r="AH29" s="471">
        <v>1320</v>
      </c>
      <c r="AI29" s="472"/>
      <c r="AJ29" s="472"/>
      <c r="AK29" s="472"/>
      <c r="AL29" s="514"/>
      <c r="AM29" s="471">
        <v>4162731</v>
      </c>
      <c r="AN29" s="472"/>
      <c r="AO29" s="472"/>
      <c r="AP29" s="472"/>
      <c r="AQ29" s="472"/>
      <c r="AR29" s="514"/>
      <c r="AS29" s="471">
        <v>3154</v>
      </c>
      <c r="AT29" s="472"/>
      <c r="AU29" s="472"/>
      <c r="AV29" s="472"/>
      <c r="AW29" s="472"/>
      <c r="AX29" s="473"/>
      <c r="AY29" s="577"/>
      <c r="AZ29" s="578"/>
      <c r="BA29" s="578"/>
      <c r="BB29" s="579"/>
      <c r="BC29" s="454" t="s">
        <v>191</v>
      </c>
      <c r="BD29" s="455"/>
      <c r="BE29" s="455"/>
      <c r="BF29" s="455"/>
      <c r="BG29" s="455"/>
      <c r="BH29" s="455"/>
      <c r="BI29" s="455"/>
      <c r="BJ29" s="455"/>
      <c r="BK29" s="455"/>
      <c r="BL29" s="455"/>
      <c r="BM29" s="456"/>
      <c r="BN29" s="420">
        <v>5084</v>
      </c>
      <c r="BO29" s="421"/>
      <c r="BP29" s="421"/>
      <c r="BQ29" s="421"/>
      <c r="BR29" s="421"/>
      <c r="BS29" s="421"/>
      <c r="BT29" s="421"/>
      <c r="BU29" s="422"/>
      <c r="BV29" s="420">
        <v>5084</v>
      </c>
      <c r="BW29" s="421"/>
      <c r="BX29" s="421"/>
      <c r="BY29" s="421"/>
      <c r="BZ29" s="421"/>
      <c r="CA29" s="421"/>
      <c r="CB29" s="421"/>
      <c r="CC29" s="422"/>
      <c r="CD29" s="190"/>
      <c r="CE29" s="534"/>
      <c r="CF29" s="534"/>
      <c r="CG29" s="534"/>
      <c r="CH29" s="534"/>
      <c r="CI29" s="534"/>
      <c r="CJ29" s="534"/>
      <c r="CK29" s="534"/>
      <c r="CL29" s="534"/>
      <c r="CM29" s="534"/>
      <c r="CN29" s="534"/>
      <c r="CO29" s="534"/>
      <c r="CP29" s="534"/>
      <c r="CQ29" s="534"/>
      <c r="CR29" s="534"/>
      <c r="CS29" s="535"/>
      <c r="CT29" s="417"/>
      <c r="CU29" s="418"/>
      <c r="CV29" s="418"/>
      <c r="CW29" s="418"/>
      <c r="CX29" s="418"/>
      <c r="CY29" s="418"/>
      <c r="CZ29" s="418"/>
      <c r="DA29" s="419"/>
      <c r="DB29" s="417"/>
      <c r="DC29" s="418"/>
      <c r="DD29" s="418"/>
      <c r="DE29" s="418"/>
      <c r="DF29" s="418"/>
      <c r="DG29" s="418"/>
      <c r="DH29" s="418"/>
      <c r="DI29" s="419"/>
    </row>
    <row r="30" spans="1:113" ht="18.75" customHeight="1" thickBot="1" x14ac:dyDescent="0.25">
      <c r="A30" s="175"/>
      <c r="B30" s="592"/>
      <c r="C30" s="593"/>
      <c r="D30" s="594"/>
      <c r="E30" s="474"/>
      <c r="F30" s="475"/>
      <c r="G30" s="475"/>
      <c r="H30" s="475"/>
      <c r="I30" s="475"/>
      <c r="J30" s="475"/>
      <c r="K30" s="476"/>
      <c r="L30" s="584"/>
      <c r="M30" s="585"/>
      <c r="N30" s="585"/>
      <c r="O30" s="585"/>
      <c r="P30" s="586"/>
      <c r="Q30" s="584"/>
      <c r="R30" s="585"/>
      <c r="S30" s="585"/>
      <c r="T30" s="585"/>
      <c r="U30" s="585"/>
      <c r="V30" s="586"/>
      <c r="W30" s="587" t="s">
        <v>192</v>
      </c>
      <c r="X30" s="588"/>
      <c r="Y30" s="588"/>
      <c r="Z30" s="588"/>
      <c r="AA30" s="588"/>
      <c r="AB30" s="588"/>
      <c r="AC30" s="588"/>
      <c r="AD30" s="588"/>
      <c r="AE30" s="588"/>
      <c r="AF30" s="588"/>
      <c r="AG30" s="589"/>
      <c r="AH30" s="547">
        <v>101.6</v>
      </c>
      <c r="AI30" s="548"/>
      <c r="AJ30" s="548"/>
      <c r="AK30" s="548"/>
      <c r="AL30" s="548"/>
      <c r="AM30" s="548"/>
      <c r="AN30" s="548"/>
      <c r="AO30" s="548"/>
      <c r="AP30" s="548"/>
      <c r="AQ30" s="548"/>
      <c r="AR30" s="548"/>
      <c r="AS30" s="548"/>
      <c r="AT30" s="548"/>
      <c r="AU30" s="548"/>
      <c r="AV30" s="548"/>
      <c r="AW30" s="548"/>
      <c r="AX30" s="550"/>
      <c r="AY30" s="580"/>
      <c r="AZ30" s="581"/>
      <c r="BA30" s="581"/>
      <c r="BB30" s="582"/>
      <c r="BC30" s="536" t="s">
        <v>52</v>
      </c>
      <c r="BD30" s="537"/>
      <c r="BE30" s="537"/>
      <c r="BF30" s="537"/>
      <c r="BG30" s="537"/>
      <c r="BH30" s="537"/>
      <c r="BI30" s="537"/>
      <c r="BJ30" s="537"/>
      <c r="BK30" s="537"/>
      <c r="BL30" s="537"/>
      <c r="BM30" s="538"/>
      <c r="BN30" s="539">
        <v>3629514</v>
      </c>
      <c r="BO30" s="540"/>
      <c r="BP30" s="540"/>
      <c r="BQ30" s="540"/>
      <c r="BR30" s="540"/>
      <c r="BS30" s="540"/>
      <c r="BT30" s="540"/>
      <c r="BU30" s="541"/>
      <c r="BV30" s="539">
        <v>3105578</v>
      </c>
      <c r="BW30" s="540"/>
      <c r="BX30" s="540"/>
      <c r="BY30" s="540"/>
      <c r="BZ30" s="540"/>
      <c r="CA30" s="540"/>
      <c r="CB30" s="540"/>
      <c r="CC30" s="541"/>
      <c r="CD30" s="191"/>
      <c r="CE30" s="192"/>
      <c r="CF30" s="192"/>
      <c r="CG30" s="192"/>
      <c r="CH30" s="192"/>
      <c r="CI30" s="192"/>
      <c r="CJ30" s="192"/>
      <c r="CK30" s="192"/>
      <c r="CL30" s="192"/>
      <c r="CM30" s="192"/>
      <c r="CN30" s="192"/>
      <c r="CO30" s="192"/>
      <c r="CP30" s="192"/>
      <c r="CQ30" s="192"/>
      <c r="CR30" s="192"/>
      <c r="CS30" s="193"/>
      <c r="CT30" s="194"/>
      <c r="CU30" s="195"/>
      <c r="CV30" s="195"/>
      <c r="CW30" s="195"/>
      <c r="CX30" s="195"/>
      <c r="CY30" s="195"/>
      <c r="CZ30" s="195"/>
      <c r="DA30" s="196"/>
      <c r="DB30" s="194"/>
      <c r="DC30" s="195"/>
      <c r="DD30" s="195"/>
      <c r="DE30" s="195"/>
      <c r="DF30" s="195"/>
      <c r="DG30" s="195"/>
      <c r="DH30" s="195"/>
      <c r="DI30" s="196"/>
    </row>
    <row r="31" spans="1:113" ht="13.5" customHeight="1" x14ac:dyDescent="0.2">
      <c r="A31" s="175"/>
      <c r="B31" s="197"/>
      <c r="DI31" s="198"/>
    </row>
    <row r="32" spans="1:113" ht="13.5" customHeight="1" x14ac:dyDescent="0.2">
      <c r="A32" s="175"/>
      <c r="B32" s="199"/>
      <c r="C32" s="583" t="s">
        <v>193</v>
      </c>
      <c r="D32" s="583"/>
      <c r="E32" s="583"/>
      <c r="F32" s="583"/>
      <c r="G32" s="583"/>
      <c r="H32" s="583"/>
      <c r="I32" s="583"/>
      <c r="J32" s="583"/>
      <c r="K32" s="583"/>
      <c r="L32" s="583"/>
      <c r="M32" s="583"/>
      <c r="N32" s="583"/>
      <c r="O32" s="583"/>
      <c r="P32" s="583"/>
      <c r="Q32" s="583"/>
      <c r="R32" s="583"/>
      <c r="S32" s="583"/>
      <c r="U32" s="424" t="s">
        <v>194</v>
      </c>
      <c r="V32" s="424"/>
      <c r="W32" s="424"/>
      <c r="X32" s="424"/>
      <c r="Y32" s="424"/>
      <c r="Z32" s="424"/>
      <c r="AA32" s="424"/>
      <c r="AB32" s="424"/>
      <c r="AC32" s="424"/>
      <c r="AD32" s="424"/>
      <c r="AE32" s="424"/>
      <c r="AF32" s="424"/>
      <c r="AG32" s="424"/>
      <c r="AH32" s="424"/>
      <c r="AI32" s="424"/>
      <c r="AJ32" s="424"/>
      <c r="AK32" s="424"/>
      <c r="AM32" s="424" t="s">
        <v>195</v>
      </c>
      <c r="AN32" s="424"/>
      <c r="AO32" s="424"/>
      <c r="AP32" s="424"/>
      <c r="AQ32" s="424"/>
      <c r="AR32" s="424"/>
      <c r="AS32" s="424"/>
      <c r="AT32" s="424"/>
      <c r="AU32" s="424"/>
      <c r="AV32" s="424"/>
      <c r="AW32" s="424"/>
      <c r="AX32" s="424"/>
      <c r="AY32" s="424"/>
      <c r="AZ32" s="424"/>
      <c r="BA32" s="424"/>
      <c r="BB32" s="424"/>
      <c r="BC32" s="424"/>
      <c r="BE32" s="424" t="s">
        <v>196</v>
      </c>
      <c r="BF32" s="424"/>
      <c r="BG32" s="424"/>
      <c r="BH32" s="424"/>
      <c r="BI32" s="424"/>
      <c r="BJ32" s="424"/>
      <c r="BK32" s="424"/>
      <c r="BL32" s="424"/>
      <c r="BM32" s="424"/>
      <c r="BN32" s="424"/>
      <c r="BO32" s="424"/>
      <c r="BP32" s="424"/>
      <c r="BQ32" s="424"/>
      <c r="BR32" s="424"/>
      <c r="BS32" s="424"/>
      <c r="BT32" s="424"/>
      <c r="BU32" s="424"/>
      <c r="BW32" s="424" t="s">
        <v>197</v>
      </c>
      <c r="BX32" s="424"/>
      <c r="BY32" s="424"/>
      <c r="BZ32" s="424"/>
      <c r="CA32" s="424"/>
      <c r="CB32" s="424"/>
      <c r="CC32" s="424"/>
      <c r="CD32" s="424"/>
      <c r="CE32" s="424"/>
      <c r="CF32" s="424"/>
      <c r="CG32" s="424"/>
      <c r="CH32" s="424"/>
      <c r="CI32" s="424"/>
      <c r="CJ32" s="424"/>
      <c r="CK32" s="424"/>
      <c r="CL32" s="424"/>
      <c r="CM32" s="424"/>
      <c r="CO32" s="424" t="s">
        <v>198</v>
      </c>
      <c r="CP32" s="424"/>
      <c r="CQ32" s="424"/>
      <c r="CR32" s="424"/>
      <c r="CS32" s="424"/>
      <c r="CT32" s="424"/>
      <c r="CU32" s="424"/>
      <c r="CV32" s="424"/>
      <c r="CW32" s="424"/>
      <c r="CX32" s="424"/>
      <c r="CY32" s="424"/>
      <c r="CZ32" s="424"/>
      <c r="DA32" s="424"/>
      <c r="DB32" s="424"/>
      <c r="DC32" s="424"/>
      <c r="DD32" s="424"/>
      <c r="DE32" s="424"/>
      <c r="DI32" s="198"/>
    </row>
    <row r="33" spans="1:113" ht="13.5" customHeight="1" x14ac:dyDescent="0.2">
      <c r="A33" s="175"/>
      <c r="B33" s="199"/>
      <c r="C33" s="444" t="s">
        <v>199</v>
      </c>
      <c r="D33" s="444"/>
      <c r="E33" s="409" t="s">
        <v>200</v>
      </c>
      <c r="F33" s="409"/>
      <c r="G33" s="409"/>
      <c r="H33" s="409"/>
      <c r="I33" s="409"/>
      <c r="J33" s="409"/>
      <c r="K33" s="409"/>
      <c r="L33" s="409"/>
      <c r="M33" s="409"/>
      <c r="N33" s="409"/>
      <c r="O33" s="409"/>
      <c r="P33" s="409"/>
      <c r="Q33" s="409"/>
      <c r="R33" s="409"/>
      <c r="S33" s="409"/>
      <c r="T33" s="200"/>
      <c r="U33" s="444" t="s">
        <v>201</v>
      </c>
      <c r="V33" s="444"/>
      <c r="W33" s="409" t="s">
        <v>202</v>
      </c>
      <c r="X33" s="409"/>
      <c r="Y33" s="409"/>
      <c r="Z33" s="409"/>
      <c r="AA33" s="409"/>
      <c r="AB33" s="409"/>
      <c r="AC33" s="409"/>
      <c r="AD33" s="409"/>
      <c r="AE33" s="409"/>
      <c r="AF33" s="409"/>
      <c r="AG33" s="409"/>
      <c r="AH33" s="409"/>
      <c r="AI33" s="409"/>
      <c r="AJ33" s="409"/>
      <c r="AK33" s="409"/>
      <c r="AL33" s="200"/>
      <c r="AM33" s="444" t="s">
        <v>199</v>
      </c>
      <c r="AN33" s="444"/>
      <c r="AO33" s="409" t="s">
        <v>203</v>
      </c>
      <c r="AP33" s="409"/>
      <c r="AQ33" s="409"/>
      <c r="AR33" s="409"/>
      <c r="AS33" s="409"/>
      <c r="AT33" s="409"/>
      <c r="AU33" s="409"/>
      <c r="AV33" s="409"/>
      <c r="AW33" s="409"/>
      <c r="AX33" s="409"/>
      <c r="AY33" s="409"/>
      <c r="AZ33" s="409"/>
      <c r="BA33" s="409"/>
      <c r="BB33" s="409"/>
      <c r="BC33" s="409"/>
      <c r="BD33" s="201"/>
      <c r="BE33" s="409" t="s">
        <v>204</v>
      </c>
      <c r="BF33" s="409"/>
      <c r="BG33" s="409" t="s">
        <v>205</v>
      </c>
      <c r="BH33" s="409"/>
      <c r="BI33" s="409"/>
      <c r="BJ33" s="409"/>
      <c r="BK33" s="409"/>
      <c r="BL33" s="409"/>
      <c r="BM33" s="409"/>
      <c r="BN33" s="409"/>
      <c r="BO33" s="409"/>
      <c r="BP33" s="409"/>
      <c r="BQ33" s="409"/>
      <c r="BR33" s="409"/>
      <c r="BS33" s="409"/>
      <c r="BT33" s="409"/>
      <c r="BU33" s="409"/>
      <c r="BV33" s="201"/>
      <c r="BW33" s="444" t="s">
        <v>204</v>
      </c>
      <c r="BX33" s="444"/>
      <c r="BY33" s="409" t="s">
        <v>206</v>
      </c>
      <c r="BZ33" s="409"/>
      <c r="CA33" s="409"/>
      <c r="CB33" s="409"/>
      <c r="CC33" s="409"/>
      <c r="CD33" s="409"/>
      <c r="CE33" s="409"/>
      <c r="CF33" s="409"/>
      <c r="CG33" s="409"/>
      <c r="CH33" s="409"/>
      <c r="CI33" s="409"/>
      <c r="CJ33" s="409"/>
      <c r="CK33" s="409"/>
      <c r="CL33" s="409"/>
      <c r="CM33" s="409"/>
      <c r="CN33" s="200"/>
      <c r="CO33" s="444" t="s">
        <v>207</v>
      </c>
      <c r="CP33" s="444"/>
      <c r="CQ33" s="409" t="s">
        <v>208</v>
      </c>
      <c r="CR33" s="409"/>
      <c r="CS33" s="409"/>
      <c r="CT33" s="409"/>
      <c r="CU33" s="409"/>
      <c r="CV33" s="409"/>
      <c r="CW33" s="409"/>
      <c r="CX33" s="409"/>
      <c r="CY33" s="409"/>
      <c r="CZ33" s="409"/>
      <c r="DA33" s="409"/>
      <c r="DB33" s="409"/>
      <c r="DC33" s="409"/>
      <c r="DD33" s="409"/>
      <c r="DE33" s="409"/>
      <c r="DF33" s="200"/>
      <c r="DG33" s="609" t="s">
        <v>209</v>
      </c>
      <c r="DH33" s="609"/>
      <c r="DI33" s="202"/>
    </row>
    <row r="34" spans="1:113" ht="32.25" customHeight="1" x14ac:dyDescent="0.2">
      <c r="A34" s="175"/>
      <c r="B34" s="199"/>
      <c r="C34" s="610">
        <f>IF(E34="","",1)</f>
        <v>1</v>
      </c>
      <c r="D34" s="610"/>
      <c r="E34" s="611" t="str">
        <f>IF('各会計、関係団体の財政状況及び健全化判断比率'!B7="","",'各会計、関係団体の財政状況及び健全化判断比率'!B7)</f>
        <v>一般会計</v>
      </c>
      <c r="F34" s="611"/>
      <c r="G34" s="611"/>
      <c r="H34" s="611"/>
      <c r="I34" s="611"/>
      <c r="J34" s="611"/>
      <c r="K34" s="611"/>
      <c r="L34" s="611"/>
      <c r="M34" s="611"/>
      <c r="N34" s="611"/>
      <c r="O34" s="611"/>
      <c r="P34" s="611"/>
      <c r="Q34" s="611"/>
      <c r="R34" s="611"/>
      <c r="S34" s="611"/>
      <c r="T34" s="175"/>
      <c r="U34" s="610">
        <f>IF(W34="","",MAX(C34:D43)+1)</f>
        <v>3</v>
      </c>
      <c r="V34" s="610"/>
      <c r="W34" s="611" t="str">
        <f>IF('各会計、関係団体の財政状況及び健全化判断比率'!B28="","",'各会計、関係団体の財政状況及び健全化判断比率'!B28)</f>
        <v>浦安市国民健康保険特別会計</v>
      </c>
      <c r="X34" s="611"/>
      <c r="Y34" s="611"/>
      <c r="Z34" s="611"/>
      <c r="AA34" s="611"/>
      <c r="AB34" s="611"/>
      <c r="AC34" s="611"/>
      <c r="AD34" s="611"/>
      <c r="AE34" s="611"/>
      <c r="AF34" s="611"/>
      <c r="AG34" s="611"/>
      <c r="AH34" s="611"/>
      <c r="AI34" s="611"/>
      <c r="AJ34" s="611"/>
      <c r="AK34" s="611"/>
      <c r="AL34" s="175"/>
      <c r="AM34" s="610">
        <f>IF(AO34="","",MAX(C34:D43,U34:V43)+1)</f>
        <v>7</v>
      </c>
      <c r="AN34" s="610"/>
      <c r="AO34" s="611" t="str">
        <f>IF('各会計、関係団体の財政状況及び健全化判断比率'!B32="","",'各会計、関係団体の財政状況及び健全化判断比率'!B32)</f>
        <v>浦安市下水道事業会計</v>
      </c>
      <c r="AP34" s="611"/>
      <c r="AQ34" s="611"/>
      <c r="AR34" s="611"/>
      <c r="AS34" s="611"/>
      <c r="AT34" s="611"/>
      <c r="AU34" s="611"/>
      <c r="AV34" s="611"/>
      <c r="AW34" s="611"/>
      <c r="AX34" s="611"/>
      <c r="AY34" s="611"/>
      <c r="AZ34" s="611"/>
      <c r="BA34" s="611"/>
      <c r="BB34" s="611"/>
      <c r="BC34" s="611"/>
      <c r="BD34" s="175"/>
      <c r="BE34" s="610" t="str">
        <f>IF(BG34="","",MAX(C34:D43,U34:V43,AM34:AN43)+1)</f>
        <v/>
      </c>
      <c r="BF34" s="610"/>
      <c r="BG34" s="611"/>
      <c r="BH34" s="611"/>
      <c r="BI34" s="611"/>
      <c r="BJ34" s="611"/>
      <c r="BK34" s="611"/>
      <c r="BL34" s="611"/>
      <c r="BM34" s="611"/>
      <c r="BN34" s="611"/>
      <c r="BO34" s="611"/>
      <c r="BP34" s="611"/>
      <c r="BQ34" s="611"/>
      <c r="BR34" s="611"/>
      <c r="BS34" s="611"/>
      <c r="BT34" s="611"/>
      <c r="BU34" s="611"/>
      <c r="BV34" s="175"/>
      <c r="BW34" s="610">
        <f>IF(BY34="","",MAX(C34:D43,U34:V43,AM34:AN43,BE34:BF43)+1)</f>
        <v>8</v>
      </c>
      <c r="BX34" s="610"/>
      <c r="BY34" s="611" t="str">
        <f>IF('各会計、関係団体の財政状況及び健全化判断比率'!B68="","",'各会計、関係団体の財政状況及び健全化判断比率'!B68)</f>
        <v>千葉県市町村総合事務組合（一般会計）</v>
      </c>
      <c r="BZ34" s="611"/>
      <c r="CA34" s="611"/>
      <c r="CB34" s="611"/>
      <c r="CC34" s="611"/>
      <c r="CD34" s="611"/>
      <c r="CE34" s="611"/>
      <c r="CF34" s="611"/>
      <c r="CG34" s="611"/>
      <c r="CH34" s="611"/>
      <c r="CI34" s="611"/>
      <c r="CJ34" s="611"/>
      <c r="CK34" s="611"/>
      <c r="CL34" s="611"/>
      <c r="CM34" s="611"/>
      <c r="CN34" s="175"/>
      <c r="CO34" s="610">
        <f>IF(CQ34="","",MAX(C34:D43,U34:V43,AM34:AN43,BE34:BF43,BW34:BX43)+1)</f>
        <v>14</v>
      </c>
      <c r="CP34" s="610"/>
      <c r="CQ34" s="611" t="str">
        <f>IF('各会計、関係団体の財政状況及び健全化判断比率'!BS7="","",'各会計、関係団体の財政状況及び健全化判断比率'!BS7)</f>
        <v>うらやす財団</v>
      </c>
      <c r="CR34" s="611"/>
      <c r="CS34" s="611"/>
      <c r="CT34" s="611"/>
      <c r="CU34" s="611"/>
      <c r="CV34" s="611"/>
      <c r="CW34" s="611"/>
      <c r="CX34" s="611"/>
      <c r="CY34" s="611"/>
      <c r="CZ34" s="611"/>
      <c r="DA34" s="611"/>
      <c r="DB34" s="611"/>
      <c r="DC34" s="611"/>
      <c r="DD34" s="611"/>
      <c r="DE34" s="611"/>
      <c r="DG34" s="612" t="str">
        <f>IF('各会計、関係団体の財政状況及び健全化判断比率'!BR7="","",'各会計、関係団体の財政状況及び健全化判断比率'!BR7)</f>
        <v/>
      </c>
      <c r="DH34" s="612"/>
      <c r="DI34" s="202"/>
    </row>
    <row r="35" spans="1:113" ht="32.25" customHeight="1" x14ac:dyDescent="0.2">
      <c r="A35" s="175"/>
      <c r="B35" s="199"/>
      <c r="C35" s="610">
        <f>IF(E35="","",C34+1)</f>
        <v>2</v>
      </c>
      <c r="D35" s="610"/>
      <c r="E35" s="611" t="str">
        <f>IF('各会計、関係団体の財政状況及び健全化判断比率'!B8="","",'各会計、関係団体の財政状況及び健全化判断比率'!B8)</f>
        <v>浦安市墓地公園事業特別会計</v>
      </c>
      <c r="F35" s="611"/>
      <c r="G35" s="611"/>
      <c r="H35" s="611"/>
      <c r="I35" s="611"/>
      <c r="J35" s="611"/>
      <c r="K35" s="611"/>
      <c r="L35" s="611"/>
      <c r="M35" s="611"/>
      <c r="N35" s="611"/>
      <c r="O35" s="611"/>
      <c r="P35" s="611"/>
      <c r="Q35" s="611"/>
      <c r="R35" s="611"/>
      <c r="S35" s="611"/>
      <c r="T35" s="175"/>
      <c r="U35" s="610">
        <f>IF(W35="","",U34+1)</f>
        <v>4</v>
      </c>
      <c r="V35" s="610"/>
      <c r="W35" s="611" t="str">
        <f>IF('各会計、関係団体の財政状況及び健全化判断比率'!B29="","",'各会計、関係団体の財政状況及び健全化判断比率'!B29)</f>
        <v>浦安市介護保険特別会計（保険事業勘定）</v>
      </c>
      <c r="X35" s="611"/>
      <c r="Y35" s="611"/>
      <c r="Z35" s="611"/>
      <c r="AA35" s="611"/>
      <c r="AB35" s="611"/>
      <c r="AC35" s="611"/>
      <c r="AD35" s="611"/>
      <c r="AE35" s="611"/>
      <c r="AF35" s="611"/>
      <c r="AG35" s="611"/>
      <c r="AH35" s="611"/>
      <c r="AI35" s="611"/>
      <c r="AJ35" s="611"/>
      <c r="AK35" s="611"/>
      <c r="AL35" s="175"/>
      <c r="AM35" s="610" t="str">
        <f t="shared" ref="AM35:AM43" si="0">IF(AO35="","",AM34+1)</f>
        <v/>
      </c>
      <c r="AN35" s="610"/>
      <c r="AO35" s="611"/>
      <c r="AP35" s="611"/>
      <c r="AQ35" s="611"/>
      <c r="AR35" s="611"/>
      <c r="AS35" s="611"/>
      <c r="AT35" s="611"/>
      <c r="AU35" s="611"/>
      <c r="AV35" s="611"/>
      <c r="AW35" s="611"/>
      <c r="AX35" s="611"/>
      <c r="AY35" s="611"/>
      <c r="AZ35" s="611"/>
      <c r="BA35" s="611"/>
      <c r="BB35" s="611"/>
      <c r="BC35" s="611"/>
      <c r="BD35" s="175"/>
      <c r="BE35" s="610" t="str">
        <f t="shared" ref="BE35:BE43" si="1">IF(BG35="","",BE34+1)</f>
        <v/>
      </c>
      <c r="BF35" s="610"/>
      <c r="BG35" s="611"/>
      <c r="BH35" s="611"/>
      <c r="BI35" s="611"/>
      <c r="BJ35" s="611"/>
      <c r="BK35" s="611"/>
      <c r="BL35" s="611"/>
      <c r="BM35" s="611"/>
      <c r="BN35" s="611"/>
      <c r="BO35" s="611"/>
      <c r="BP35" s="611"/>
      <c r="BQ35" s="611"/>
      <c r="BR35" s="611"/>
      <c r="BS35" s="611"/>
      <c r="BT35" s="611"/>
      <c r="BU35" s="611"/>
      <c r="BV35" s="175"/>
      <c r="BW35" s="610">
        <f t="shared" ref="BW35:BW43" si="2">IF(BY35="","",BW34+1)</f>
        <v>9</v>
      </c>
      <c r="BX35" s="610"/>
      <c r="BY35" s="611" t="str">
        <f>IF('各会計、関係団体の財政状況及び健全化判断比率'!B69="","",'各会計、関係団体の財政状況及び健全化判断比率'!B69)</f>
        <v>千葉県市町村総合事務組合（千葉県自治会館管理運営特別会計）</v>
      </c>
      <c r="BZ35" s="611"/>
      <c r="CA35" s="611"/>
      <c r="CB35" s="611"/>
      <c r="CC35" s="611"/>
      <c r="CD35" s="611"/>
      <c r="CE35" s="611"/>
      <c r="CF35" s="611"/>
      <c r="CG35" s="611"/>
      <c r="CH35" s="611"/>
      <c r="CI35" s="611"/>
      <c r="CJ35" s="611"/>
      <c r="CK35" s="611"/>
      <c r="CL35" s="611"/>
      <c r="CM35" s="611"/>
      <c r="CN35" s="175"/>
      <c r="CO35" s="610">
        <f t="shared" ref="CO35:CO43" si="3">IF(CQ35="","",CO34+1)</f>
        <v>15</v>
      </c>
      <c r="CP35" s="610"/>
      <c r="CQ35" s="611" t="str">
        <f>IF('各会計、関係団体の財政状況及び健全化判断比率'!BS8="","",'各会計、関係団体の財政状況及び健全化判断比率'!BS8)</f>
        <v>ジェイコム千葉</v>
      </c>
      <c r="CR35" s="611"/>
      <c r="CS35" s="611"/>
      <c r="CT35" s="611"/>
      <c r="CU35" s="611"/>
      <c r="CV35" s="611"/>
      <c r="CW35" s="611"/>
      <c r="CX35" s="611"/>
      <c r="CY35" s="611"/>
      <c r="CZ35" s="611"/>
      <c r="DA35" s="611"/>
      <c r="DB35" s="611"/>
      <c r="DC35" s="611"/>
      <c r="DD35" s="611"/>
      <c r="DE35" s="611"/>
      <c r="DG35" s="612" t="str">
        <f>IF('各会計、関係団体の財政状況及び健全化判断比率'!BR8="","",'各会計、関係団体の財政状況及び健全化判断比率'!BR8)</f>
        <v/>
      </c>
      <c r="DH35" s="612"/>
      <c r="DI35" s="202"/>
    </row>
    <row r="36" spans="1:113" ht="32.25" customHeight="1" x14ac:dyDescent="0.2">
      <c r="A36" s="175"/>
      <c r="B36" s="199"/>
      <c r="C36" s="610" t="str">
        <f>IF(E36="","",C35+1)</f>
        <v/>
      </c>
      <c r="D36" s="610"/>
      <c r="E36" s="611" t="str">
        <f>IF('各会計、関係団体の財政状況及び健全化判断比率'!B9="","",'各会計、関係団体の財政状況及び健全化判断比率'!B9)</f>
        <v/>
      </c>
      <c r="F36" s="611"/>
      <c r="G36" s="611"/>
      <c r="H36" s="611"/>
      <c r="I36" s="611"/>
      <c r="J36" s="611"/>
      <c r="K36" s="611"/>
      <c r="L36" s="611"/>
      <c r="M36" s="611"/>
      <c r="N36" s="611"/>
      <c r="O36" s="611"/>
      <c r="P36" s="611"/>
      <c r="Q36" s="611"/>
      <c r="R36" s="611"/>
      <c r="S36" s="611"/>
      <c r="T36" s="175"/>
      <c r="U36" s="610">
        <f t="shared" ref="U36:U43" si="4">IF(W36="","",U35+1)</f>
        <v>5</v>
      </c>
      <c r="V36" s="610"/>
      <c r="W36" s="611" t="str">
        <f>IF('各会計、関係団体の財政状況及び健全化判断比率'!B30="","",'各会計、関係団体の財政状況及び健全化判断比率'!B30)</f>
        <v>浦安市介護保険特別会計（介護サービス事業勘定）</v>
      </c>
      <c r="X36" s="611"/>
      <c r="Y36" s="611"/>
      <c r="Z36" s="611"/>
      <c r="AA36" s="611"/>
      <c r="AB36" s="611"/>
      <c r="AC36" s="611"/>
      <c r="AD36" s="611"/>
      <c r="AE36" s="611"/>
      <c r="AF36" s="611"/>
      <c r="AG36" s="611"/>
      <c r="AH36" s="611"/>
      <c r="AI36" s="611"/>
      <c r="AJ36" s="611"/>
      <c r="AK36" s="611"/>
      <c r="AL36" s="175"/>
      <c r="AM36" s="610" t="str">
        <f t="shared" si="0"/>
        <v/>
      </c>
      <c r="AN36" s="610"/>
      <c r="AO36" s="611"/>
      <c r="AP36" s="611"/>
      <c r="AQ36" s="611"/>
      <c r="AR36" s="611"/>
      <c r="AS36" s="611"/>
      <c r="AT36" s="611"/>
      <c r="AU36" s="611"/>
      <c r="AV36" s="611"/>
      <c r="AW36" s="611"/>
      <c r="AX36" s="611"/>
      <c r="AY36" s="611"/>
      <c r="AZ36" s="611"/>
      <c r="BA36" s="611"/>
      <c r="BB36" s="611"/>
      <c r="BC36" s="611"/>
      <c r="BD36" s="175"/>
      <c r="BE36" s="610" t="str">
        <f t="shared" si="1"/>
        <v/>
      </c>
      <c r="BF36" s="610"/>
      <c r="BG36" s="611"/>
      <c r="BH36" s="611"/>
      <c r="BI36" s="611"/>
      <c r="BJ36" s="611"/>
      <c r="BK36" s="611"/>
      <c r="BL36" s="611"/>
      <c r="BM36" s="611"/>
      <c r="BN36" s="611"/>
      <c r="BO36" s="611"/>
      <c r="BP36" s="611"/>
      <c r="BQ36" s="611"/>
      <c r="BR36" s="611"/>
      <c r="BS36" s="611"/>
      <c r="BT36" s="611"/>
      <c r="BU36" s="611"/>
      <c r="BV36" s="175"/>
      <c r="BW36" s="610">
        <f t="shared" si="2"/>
        <v>10</v>
      </c>
      <c r="BX36" s="610"/>
      <c r="BY36" s="611" t="str">
        <f>IF('各会計、関係団体の財政状況及び健全化判断比率'!B70="","",'各会計、関係団体の財政状況及び健全化判断比率'!B70)</f>
        <v>千葉県市町村総合事務組合（千葉県自治研修センター特別会計）</v>
      </c>
      <c r="BZ36" s="611"/>
      <c r="CA36" s="611"/>
      <c r="CB36" s="611"/>
      <c r="CC36" s="611"/>
      <c r="CD36" s="611"/>
      <c r="CE36" s="611"/>
      <c r="CF36" s="611"/>
      <c r="CG36" s="611"/>
      <c r="CH36" s="611"/>
      <c r="CI36" s="611"/>
      <c r="CJ36" s="611"/>
      <c r="CK36" s="611"/>
      <c r="CL36" s="611"/>
      <c r="CM36" s="611"/>
      <c r="CN36" s="175"/>
      <c r="CO36" s="610">
        <f t="shared" si="3"/>
        <v>16</v>
      </c>
      <c r="CP36" s="610"/>
      <c r="CQ36" s="611" t="str">
        <f>IF('各会計、関係団体の財政状況及び健全化判断比率'!BS9="","",'各会計、関係団体の財政状況及び健全化判断比率'!BS9)</f>
        <v>浦安市土地開発公社</v>
      </c>
      <c r="CR36" s="611"/>
      <c r="CS36" s="611"/>
      <c r="CT36" s="611"/>
      <c r="CU36" s="611"/>
      <c r="CV36" s="611"/>
      <c r="CW36" s="611"/>
      <c r="CX36" s="611"/>
      <c r="CY36" s="611"/>
      <c r="CZ36" s="611"/>
      <c r="DA36" s="611"/>
      <c r="DB36" s="611"/>
      <c r="DC36" s="611"/>
      <c r="DD36" s="611"/>
      <c r="DE36" s="611"/>
      <c r="DG36" s="612" t="str">
        <f>IF('各会計、関係団体の財政状況及び健全化判断比率'!BR9="","",'各会計、関係団体の財政状況及び健全化判断比率'!BR9)</f>
        <v/>
      </c>
      <c r="DH36" s="612"/>
      <c r="DI36" s="202"/>
    </row>
    <row r="37" spans="1:113" ht="32.25" customHeight="1" x14ac:dyDescent="0.2">
      <c r="A37" s="175"/>
      <c r="B37" s="199"/>
      <c r="C37" s="610" t="str">
        <f>IF(E37="","",C36+1)</f>
        <v/>
      </c>
      <c r="D37" s="610"/>
      <c r="E37" s="611" t="str">
        <f>IF('各会計、関係団体の財政状況及び健全化判断比率'!B10="","",'各会計、関係団体の財政状況及び健全化判断比率'!B10)</f>
        <v/>
      </c>
      <c r="F37" s="611"/>
      <c r="G37" s="611"/>
      <c r="H37" s="611"/>
      <c r="I37" s="611"/>
      <c r="J37" s="611"/>
      <c r="K37" s="611"/>
      <c r="L37" s="611"/>
      <c r="M37" s="611"/>
      <c r="N37" s="611"/>
      <c r="O37" s="611"/>
      <c r="P37" s="611"/>
      <c r="Q37" s="611"/>
      <c r="R37" s="611"/>
      <c r="S37" s="611"/>
      <c r="T37" s="175"/>
      <c r="U37" s="610">
        <f t="shared" si="4"/>
        <v>6</v>
      </c>
      <c r="V37" s="610"/>
      <c r="W37" s="611" t="str">
        <f>IF('各会計、関係団体の財政状況及び健全化判断比率'!B31="","",'各会計、関係団体の財政状況及び健全化判断比率'!B31)</f>
        <v>浦安市後期高齢者医療特別会計</v>
      </c>
      <c r="X37" s="611"/>
      <c r="Y37" s="611"/>
      <c r="Z37" s="611"/>
      <c r="AA37" s="611"/>
      <c r="AB37" s="611"/>
      <c r="AC37" s="611"/>
      <c r="AD37" s="611"/>
      <c r="AE37" s="611"/>
      <c r="AF37" s="611"/>
      <c r="AG37" s="611"/>
      <c r="AH37" s="611"/>
      <c r="AI37" s="611"/>
      <c r="AJ37" s="611"/>
      <c r="AK37" s="611"/>
      <c r="AL37" s="175"/>
      <c r="AM37" s="610" t="str">
        <f t="shared" si="0"/>
        <v/>
      </c>
      <c r="AN37" s="610"/>
      <c r="AO37" s="611"/>
      <c r="AP37" s="611"/>
      <c r="AQ37" s="611"/>
      <c r="AR37" s="611"/>
      <c r="AS37" s="611"/>
      <c r="AT37" s="611"/>
      <c r="AU37" s="611"/>
      <c r="AV37" s="611"/>
      <c r="AW37" s="611"/>
      <c r="AX37" s="611"/>
      <c r="AY37" s="611"/>
      <c r="AZ37" s="611"/>
      <c r="BA37" s="611"/>
      <c r="BB37" s="611"/>
      <c r="BC37" s="611"/>
      <c r="BD37" s="175"/>
      <c r="BE37" s="610" t="str">
        <f t="shared" si="1"/>
        <v/>
      </c>
      <c r="BF37" s="610"/>
      <c r="BG37" s="611"/>
      <c r="BH37" s="611"/>
      <c r="BI37" s="611"/>
      <c r="BJ37" s="611"/>
      <c r="BK37" s="611"/>
      <c r="BL37" s="611"/>
      <c r="BM37" s="611"/>
      <c r="BN37" s="611"/>
      <c r="BO37" s="611"/>
      <c r="BP37" s="611"/>
      <c r="BQ37" s="611"/>
      <c r="BR37" s="611"/>
      <c r="BS37" s="611"/>
      <c r="BT37" s="611"/>
      <c r="BU37" s="611"/>
      <c r="BV37" s="175"/>
      <c r="BW37" s="610">
        <f t="shared" si="2"/>
        <v>11</v>
      </c>
      <c r="BX37" s="610"/>
      <c r="BY37" s="611" t="str">
        <f>IF('各会計、関係団体の財政状況及び健全化判断比率'!B71="","",'各会計、関係団体の財政状況及び健全化判断比率'!B71)</f>
        <v>千葉県市町村総合事務組合（千葉県市町村交通災害共済特別会計）</v>
      </c>
      <c r="BZ37" s="611"/>
      <c r="CA37" s="611"/>
      <c r="CB37" s="611"/>
      <c r="CC37" s="611"/>
      <c r="CD37" s="611"/>
      <c r="CE37" s="611"/>
      <c r="CF37" s="611"/>
      <c r="CG37" s="611"/>
      <c r="CH37" s="611"/>
      <c r="CI37" s="611"/>
      <c r="CJ37" s="611"/>
      <c r="CK37" s="611"/>
      <c r="CL37" s="611"/>
      <c r="CM37" s="611"/>
      <c r="CN37" s="175"/>
      <c r="CO37" s="610" t="str">
        <f t="shared" si="3"/>
        <v/>
      </c>
      <c r="CP37" s="610"/>
      <c r="CQ37" s="611" t="str">
        <f>IF('各会計、関係団体の財政状況及び健全化判断比率'!BS10="","",'各会計、関係団体の財政状況及び健全化判断比率'!BS10)</f>
        <v/>
      </c>
      <c r="CR37" s="611"/>
      <c r="CS37" s="611"/>
      <c r="CT37" s="611"/>
      <c r="CU37" s="611"/>
      <c r="CV37" s="611"/>
      <c r="CW37" s="611"/>
      <c r="CX37" s="611"/>
      <c r="CY37" s="611"/>
      <c r="CZ37" s="611"/>
      <c r="DA37" s="611"/>
      <c r="DB37" s="611"/>
      <c r="DC37" s="611"/>
      <c r="DD37" s="611"/>
      <c r="DE37" s="611"/>
      <c r="DG37" s="612" t="str">
        <f>IF('各会計、関係団体の財政状況及び健全化判断比率'!BR10="","",'各会計、関係団体の財政状況及び健全化判断比率'!BR10)</f>
        <v/>
      </c>
      <c r="DH37" s="612"/>
      <c r="DI37" s="202"/>
    </row>
    <row r="38" spans="1:113" ht="32.25" customHeight="1" x14ac:dyDescent="0.2">
      <c r="A38" s="175"/>
      <c r="B38" s="199"/>
      <c r="C38" s="610" t="str">
        <f t="shared" ref="C38:C43" si="5">IF(E38="","",C37+1)</f>
        <v/>
      </c>
      <c r="D38" s="610"/>
      <c r="E38" s="611" t="str">
        <f>IF('各会計、関係団体の財政状況及び健全化判断比率'!B11="","",'各会計、関係団体の財政状況及び健全化判断比率'!B11)</f>
        <v/>
      </c>
      <c r="F38" s="611"/>
      <c r="G38" s="611"/>
      <c r="H38" s="611"/>
      <c r="I38" s="611"/>
      <c r="J38" s="611"/>
      <c r="K38" s="611"/>
      <c r="L38" s="611"/>
      <c r="M38" s="611"/>
      <c r="N38" s="611"/>
      <c r="O38" s="611"/>
      <c r="P38" s="611"/>
      <c r="Q38" s="611"/>
      <c r="R38" s="611"/>
      <c r="S38" s="611"/>
      <c r="T38" s="175"/>
      <c r="U38" s="610" t="str">
        <f t="shared" si="4"/>
        <v/>
      </c>
      <c r="V38" s="610"/>
      <c r="W38" s="611"/>
      <c r="X38" s="611"/>
      <c r="Y38" s="611"/>
      <c r="Z38" s="611"/>
      <c r="AA38" s="611"/>
      <c r="AB38" s="611"/>
      <c r="AC38" s="611"/>
      <c r="AD38" s="611"/>
      <c r="AE38" s="611"/>
      <c r="AF38" s="611"/>
      <c r="AG38" s="611"/>
      <c r="AH38" s="611"/>
      <c r="AI38" s="611"/>
      <c r="AJ38" s="611"/>
      <c r="AK38" s="611"/>
      <c r="AL38" s="175"/>
      <c r="AM38" s="610" t="str">
        <f t="shared" si="0"/>
        <v/>
      </c>
      <c r="AN38" s="610"/>
      <c r="AO38" s="611"/>
      <c r="AP38" s="611"/>
      <c r="AQ38" s="611"/>
      <c r="AR38" s="611"/>
      <c r="AS38" s="611"/>
      <c r="AT38" s="611"/>
      <c r="AU38" s="611"/>
      <c r="AV38" s="611"/>
      <c r="AW38" s="611"/>
      <c r="AX38" s="611"/>
      <c r="AY38" s="611"/>
      <c r="AZ38" s="611"/>
      <c r="BA38" s="611"/>
      <c r="BB38" s="611"/>
      <c r="BC38" s="611"/>
      <c r="BD38" s="175"/>
      <c r="BE38" s="610" t="str">
        <f t="shared" si="1"/>
        <v/>
      </c>
      <c r="BF38" s="610"/>
      <c r="BG38" s="611"/>
      <c r="BH38" s="611"/>
      <c r="BI38" s="611"/>
      <c r="BJ38" s="611"/>
      <c r="BK38" s="611"/>
      <c r="BL38" s="611"/>
      <c r="BM38" s="611"/>
      <c r="BN38" s="611"/>
      <c r="BO38" s="611"/>
      <c r="BP38" s="611"/>
      <c r="BQ38" s="611"/>
      <c r="BR38" s="611"/>
      <c r="BS38" s="611"/>
      <c r="BT38" s="611"/>
      <c r="BU38" s="611"/>
      <c r="BV38" s="175"/>
      <c r="BW38" s="610">
        <f t="shared" si="2"/>
        <v>12</v>
      </c>
      <c r="BX38" s="610"/>
      <c r="BY38" s="611" t="str">
        <f>IF('各会計、関係団体の財政状況及び健全化判断比率'!B72="","",'各会計、関係団体の財政状況及び健全化判断比率'!B72)</f>
        <v>千葉県後期高齢者医療広域連合（一般会計）</v>
      </c>
      <c r="BZ38" s="611"/>
      <c r="CA38" s="611"/>
      <c r="CB38" s="611"/>
      <c r="CC38" s="611"/>
      <c r="CD38" s="611"/>
      <c r="CE38" s="611"/>
      <c r="CF38" s="611"/>
      <c r="CG38" s="611"/>
      <c r="CH38" s="611"/>
      <c r="CI38" s="611"/>
      <c r="CJ38" s="611"/>
      <c r="CK38" s="611"/>
      <c r="CL38" s="611"/>
      <c r="CM38" s="611"/>
      <c r="CN38" s="175"/>
      <c r="CO38" s="610" t="str">
        <f t="shared" si="3"/>
        <v/>
      </c>
      <c r="CP38" s="610"/>
      <c r="CQ38" s="611" t="str">
        <f>IF('各会計、関係団体の財政状況及び健全化判断比率'!BS11="","",'各会計、関係団体の財政状況及び健全化判断比率'!BS11)</f>
        <v/>
      </c>
      <c r="CR38" s="611"/>
      <c r="CS38" s="611"/>
      <c r="CT38" s="611"/>
      <c r="CU38" s="611"/>
      <c r="CV38" s="611"/>
      <c r="CW38" s="611"/>
      <c r="CX38" s="611"/>
      <c r="CY38" s="611"/>
      <c r="CZ38" s="611"/>
      <c r="DA38" s="611"/>
      <c r="DB38" s="611"/>
      <c r="DC38" s="611"/>
      <c r="DD38" s="611"/>
      <c r="DE38" s="611"/>
      <c r="DG38" s="612" t="str">
        <f>IF('各会計、関係団体の財政状況及び健全化判断比率'!BR11="","",'各会計、関係団体の財政状況及び健全化判断比率'!BR11)</f>
        <v/>
      </c>
      <c r="DH38" s="612"/>
      <c r="DI38" s="202"/>
    </row>
    <row r="39" spans="1:113" ht="32.25" customHeight="1" x14ac:dyDescent="0.2">
      <c r="A39" s="175"/>
      <c r="B39" s="199"/>
      <c r="C39" s="610" t="str">
        <f t="shared" si="5"/>
        <v/>
      </c>
      <c r="D39" s="610"/>
      <c r="E39" s="611" t="str">
        <f>IF('各会計、関係団体の財政状況及び健全化判断比率'!B12="","",'各会計、関係団体の財政状況及び健全化判断比率'!B12)</f>
        <v/>
      </c>
      <c r="F39" s="611"/>
      <c r="G39" s="611"/>
      <c r="H39" s="611"/>
      <c r="I39" s="611"/>
      <c r="J39" s="611"/>
      <c r="K39" s="611"/>
      <c r="L39" s="611"/>
      <c r="M39" s="611"/>
      <c r="N39" s="611"/>
      <c r="O39" s="611"/>
      <c r="P39" s="611"/>
      <c r="Q39" s="611"/>
      <c r="R39" s="611"/>
      <c r="S39" s="611"/>
      <c r="T39" s="175"/>
      <c r="U39" s="610" t="str">
        <f t="shared" si="4"/>
        <v/>
      </c>
      <c r="V39" s="610"/>
      <c r="W39" s="611"/>
      <c r="X39" s="611"/>
      <c r="Y39" s="611"/>
      <c r="Z39" s="611"/>
      <c r="AA39" s="611"/>
      <c r="AB39" s="611"/>
      <c r="AC39" s="611"/>
      <c r="AD39" s="611"/>
      <c r="AE39" s="611"/>
      <c r="AF39" s="611"/>
      <c r="AG39" s="611"/>
      <c r="AH39" s="611"/>
      <c r="AI39" s="611"/>
      <c r="AJ39" s="611"/>
      <c r="AK39" s="611"/>
      <c r="AL39" s="175"/>
      <c r="AM39" s="610" t="str">
        <f t="shared" si="0"/>
        <v/>
      </c>
      <c r="AN39" s="610"/>
      <c r="AO39" s="611"/>
      <c r="AP39" s="611"/>
      <c r="AQ39" s="611"/>
      <c r="AR39" s="611"/>
      <c r="AS39" s="611"/>
      <c r="AT39" s="611"/>
      <c r="AU39" s="611"/>
      <c r="AV39" s="611"/>
      <c r="AW39" s="611"/>
      <c r="AX39" s="611"/>
      <c r="AY39" s="611"/>
      <c r="AZ39" s="611"/>
      <c r="BA39" s="611"/>
      <c r="BB39" s="611"/>
      <c r="BC39" s="611"/>
      <c r="BD39" s="175"/>
      <c r="BE39" s="610" t="str">
        <f t="shared" si="1"/>
        <v/>
      </c>
      <c r="BF39" s="610"/>
      <c r="BG39" s="611"/>
      <c r="BH39" s="611"/>
      <c r="BI39" s="611"/>
      <c r="BJ39" s="611"/>
      <c r="BK39" s="611"/>
      <c r="BL39" s="611"/>
      <c r="BM39" s="611"/>
      <c r="BN39" s="611"/>
      <c r="BO39" s="611"/>
      <c r="BP39" s="611"/>
      <c r="BQ39" s="611"/>
      <c r="BR39" s="611"/>
      <c r="BS39" s="611"/>
      <c r="BT39" s="611"/>
      <c r="BU39" s="611"/>
      <c r="BV39" s="175"/>
      <c r="BW39" s="610">
        <f t="shared" si="2"/>
        <v>13</v>
      </c>
      <c r="BX39" s="610"/>
      <c r="BY39" s="611" t="str">
        <f>IF('各会計、関係団体の財政状況及び健全化判断比率'!B73="","",'各会計、関係団体の財政状況及び健全化判断比率'!B73)</f>
        <v>千葉県後期高齢者医療広域連合（後期高齢者医療特別会計）</v>
      </c>
      <c r="BZ39" s="611"/>
      <c r="CA39" s="611"/>
      <c r="CB39" s="611"/>
      <c r="CC39" s="611"/>
      <c r="CD39" s="611"/>
      <c r="CE39" s="611"/>
      <c r="CF39" s="611"/>
      <c r="CG39" s="611"/>
      <c r="CH39" s="611"/>
      <c r="CI39" s="611"/>
      <c r="CJ39" s="611"/>
      <c r="CK39" s="611"/>
      <c r="CL39" s="611"/>
      <c r="CM39" s="611"/>
      <c r="CN39" s="175"/>
      <c r="CO39" s="610" t="str">
        <f t="shared" si="3"/>
        <v/>
      </c>
      <c r="CP39" s="610"/>
      <c r="CQ39" s="611" t="str">
        <f>IF('各会計、関係団体の財政状況及び健全化判断比率'!BS12="","",'各会計、関係団体の財政状況及び健全化判断比率'!BS12)</f>
        <v/>
      </c>
      <c r="CR39" s="611"/>
      <c r="CS39" s="611"/>
      <c r="CT39" s="611"/>
      <c r="CU39" s="611"/>
      <c r="CV39" s="611"/>
      <c r="CW39" s="611"/>
      <c r="CX39" s="611"/>
      <c r="CY39" s="611"/>
      <c r="CZ39" s="611"/>
      <c r="DA39" s="611"/>
      <c r="DB39" s="611"/>
      <c r="DC39" s="611"/>
      <c r="DD39" s="611"/>
      <c r="DE39" s="611"/>
      <c r="DG39" s="612" t="str">
        <f>IF('各会計、関係団体の財政状況及び健全化判断比率'!BR12="","",'各会計、関係団体の財政状況及び健全化判断比率'!BR12)</f>
        <v/>
      </c>
      <c r="DH39" s="612"/>
      <c r="DI39" s="202"/>
    </row>
    <row r="40" spans="1:113" ht="32.25" customHeight="1" x14ac:dyDescent="0.2">
      <c r="A40" s="175"/>
      <c r="B40" s="199"/>
      <c r="C40" s="610" t="str">
        <f t="shared" si="5"/>
        <v/>
      </c>
      <c r="D40" s="610"/>
      <c r="E40" s="611" t="str">
        <f>IF('各会計、関係団体の財政状況及び健全化判断比率'!B13="","",'各会計、関係団体の財政状況及び健全化判断比率'!B13)</f>
        <v/>
      </c>
      <c r="F40" s="611"/>
      <c r="G40" s="611"/>
      <c r="H40" s="611"/>
      <c r="I40" s="611"/>
      <c r="J40" s="611"/>
      <c r="K40" s="611"/>
      <c r="L40" s="611"/>
      <c r="M40" s="611"/>
      <c r="N40" s="611"/>
      <c r="O40" s="611"/>
      <c r="P40" s="611"/>
      <c r="Q40" s="611"/>
      <c r="R40" s="611"/>
      <c r="S40" s="611"/>
      <c r="T40" s="175"/>
      <c r="U40" s="610" t="str">
        <f t="shared" si="4"/>
        <v/>
      </c>
      <c r="V40" s="610"/>
      <c r="W40" s="611"/>
      <c r="X40" s="611"/>
      <c r="Y40" s="611"/>
      <c r="Z40" s="611"/>
      <c r="AA40" s="611"/>
      <c r="AB40" s="611"/>
      <c r="AC40" s="611"/>
      <c r="AD40" s="611"/>
      <c r="AE40" s="611"/>
      <c r="AF40" s="611"/>
      <c r="AG40" s="611"/>
      <c r="AH40" s="611"/>
      <c r="AI40" s="611"/>
      <c r="AJ40" s="611"/>
      <c r="AK40" s="611"/>
      <c r="AL40" s="175"/>
      <c r="AM40" s="610" t="str">
        <f t="shared" si="0"/>
        <v/>
      </c>
      <c r="AN40" s="610"/>
      <c r="AO40" s="611"/>
      <c r="AP40" s="611"/>
      <c r="AQ40" s="611"/>
      <c r="AR40" s="611"/>
      <c r="AS40" s="611"/>
      <c r="AT40" s="611"/>
      <c r="AU40" s="611"/>
      <c r="AV40" s="611"/>
      <c r="AW40" s="611"/>
      <c r="AX40" s="611"/>
      <c r="AY40" s="611"/>
      <c r="AZ40" s="611"/>
      <c r="BA40" s="611"/>
      <c r="BB40" s="611"/>
      <c r="BC40" s="611"/>
      <c r="BD40" s="175"/>
      <c r="BE40" s="610" t="str">
        <f t="shared" si="1"/>
        <v/>
      </c>
      <c r="BF40" s="610"/>
      <c r="BG40" s="611"/>
      <c r="BH40" s="611"/>
      <c r="BI40" s="611"/>
      <c r="BJ40" s="611"/>
      <c r="BK40" s="611"/>
      <c r="BL40" s="611"/>
      <c r="BM40" s="611"/>
      <c r="BN40" s="611"/>
      <c r="BO40" s="611"/>
      <c r="BP40" s="611"/>
      <c r="BQ40" s="611"/>
      <c r="BR40" s="611"/>
      <c r="BS40" s="611"/>
      <c r="BT40" s="611"/>
      <c r="BU40" s="611"/>
      <c r="BV40" s="175"/>
      <c r="BW40" s="610" t="str">
        <f t="shared" si="2"/>
        <v/>
      </c>
      <c r="BX40" s="610"/>
      <c r="BY40" s="611" t="str">
        <f>IF('各会計、関係団体の財政状況及び健全化判断比率'!B74="","",'各会計、関係団体の財政状況及び健全化判断比率'!B74)</f>
        <v/>
      </c>
      <c r="BZ40" s="611"/>
      <c r="CA40" s="611"/>
      <c r="CB40" s="611"/>
      <c r="CC40" s="611"/>
      <c r="CD40" s="611"/>
      <c r="CE40" s="611"/>
      <c r="CF40" s="611"/>
      <c r="CG40" s="611"/>
      <c r="CH40" s="611"/>
      <c r="CI40" s="611"/>
      <c r="CJ40" s="611"/>
      <c r="CK40" s="611"/>
      <c r="CL40" s="611"/>
      <c r="CM40" s="611"/>
      <c r="CN40" s="175"/>
      <c r="CO40" s="610" t="str">
        <f t="shared" si="3"/>
        <v/>
      </c>
      <c r="CP40" s="610"/>
      <c r="CQ40" s="611" t="str">
        <f>IF('各会計、関係団体の財政状況及び健全化判断比率'!BS13="","",'各会計、関係団体の財政状況及び健全化判断比率'!BS13)</f>
        <v/>
      </c>
      <c r="CR40" s="611"/>
      <c r="CS40" s="611"/>
      <c r="CT40" s="611"/>
      <c r="CU40" s="611"/>
      <c r="CV40" s="611"/>
      <c r="CW40" s="611"/>
      <c r="CX40" s="611"/>
      <c r="CY40" s="611"/>
      <c r="CZ40" s="611"/>
      <c r="DA40" s="611"/>
      <c r="DB40" s="611"/>
      <c r="DC40" s="611"/>
      <c r="DD40" s="611"/>
      <c r="DE40" s="611"/>
      <c r="DG40" s="612" t="str">
        <f>IF('各会計、関係団体の財政状況及び健全化判断比率'!BR13="","",'各会計、関係団体の財政状況及び健全化判断比率'!BR13)</f>
        <v/>
      </c>
      <c r="DH40" s="612"/>
      <c r="DI40" s="202"/>
    </row>
    <row r="41" spans="1:113" ht="32.25" customHeight="1" x14ac:dyDescent="0.2">
      <c r="A41" s="175"/>
      <c r="B41" s="199"/>
      <c r="C41" s="610" t="str">
        <f t="shared" si="5"/>
        <v/>
      </c>
      <c r="D41" s="610"/>
      <c r="E41" s="611" t="str">
        <f>IF('各会計、関係団体の財政状況及び健全化判断比率'!B14="","",'各会計、関係団体の財政状況及び健全化判断比率'!B14)</f>
        <v/>
      </c>
      <c r="F41" s="611"/>
      <c r="G41" s="611"/>
      <c r="H41" s="611"/>
      <c r="I41" s="611"/>
      <c r="J41" s="611"/>
      <c r="K41" s="611"/>
      <c r="L41" s="611"/>
      <c r="M41" s="611"/>
      <c r="N41" s="611"/>
      <c r="O41" s="611"/>
      <c r="P41" s="611"/>
      <c r="Q41" s="611"/>
      <c r="R41" s="611"/>
      <c r="S41" s="611"/>
      <c r="T41" s="175"/>
      <c r="U41" s="610" t="str">
        <f t="shared" si="4"/>
        <v/>
      </c>
      <c r="V41" s="610"/>
      <c r="W41" s="611"/>
      <c r="X41" s="611"/>
      <c r="Y41" s="611"/>
      <c r="Z41" s="611"/>
      <c r="AA41" s="611"/>
      <c r="AB41" s="611"/>
      <c r="AC41" s="611"/>
      <c r="AD41" s="611"/>
      <c r="AE41" s="611"/>
      <c r="AF41" s="611"/>
      <c r="AG41" s="611"/>
      <c r="AH41" s="611"/>
      <c r="AI41" s="611"/>
      <c r="AJ41" s="611"/>
      <c r="AK41" s="611"/>
      <c r="AL41" s="175"/>
      <c r="AM41" s="610" t="str">
        <f t="shared" si="0"/>
        <v/>
      </c>
      <c r="AN41" s="610"/>
      <c r="AO41" s="611"/>
      <c r="AP41" s="611"/>
      <c r="AQ41" s="611"/>
      <c r="AR41" s="611"/>
      <c r="AS41" s="611"/>
      <c r="AT41" s="611"/>
      <c r="AU41" s="611"/>
      <c r="AV41" s="611"/>
      <c r="AW41" s="611"/>
      <c r="AX41" s="611"/>
      <c r="AY41" s="611"/>
      <c r="AZ41" s="611"/>
      <c r="BA41" s="611"/>
      <c r="BB41" s="611"/>
      <c r="BC41" s="611"/>
      <c r="BD41" s="175"/>
      <c r="BE41" s="610" t="str">
        <f t="shared" si="1"/>
        <v/>
      </c>
      <c r="BF41" s="610"/>
      <c r="BG41" s="611"/>
      <c r="BH41" s="611"/>
      <c r="BI41" s="611"/>
      <c r="BJ41" s="611"/>
      <c r="BK41" s="611"/>
      <c r="BL41" s="611"/>
      <c r="BM41" s="611"/>
      <c r="BN41" s="611"/>
      <c r="BO41" s="611"/>
      <c r="BP41" s="611"/>
      <c r="BQ41" s="611"/>
      <c r="BR41" s="611"/>
      <c r="BS41" s="611"/>
      <c r="BT41" s="611"/>
      <c r="BU41" s="611"/>
      <c r="BV41" s="175"/>
      <c r="BW41" s="610" t="str">
        <f t="shared" si="2"/>
        <v/>
      </c>
      <c r="BX41" s="610"/>
      <c r="BY41" s="611" t="str">
        <f>IF('各会計、関係団体の財政状況及び健全化判断比率'!B75="","",'各会計、関係団体の財政状況及び健全化判断比率'!B75)</f>
        <v/>
      </c>
      <c r="BZ41" s="611"/>
      <c r="CA41" s="611"/>
      <c r="CB41" s="611"/>
      <c r="CC41" s="611"/>
      <c r="CD41" s="611"/>
      <c r="CE41" s="611"/>
      <c r="CF41" s="611"/>
      <c r="CG41" s="611"/>
      <c r="CH41" s="611"/>
      <c r="CI41" s="611"/>
      <c r="CJ41" s="611"/>
      <c r="CK41" s="611"/>
      <c r="CL41" s="611"/>
      <c r="CM41" s="611"/>
      <c r="CN41" s="175"/>
      <c r="CO41" s="610" t="str">
        <f t="shared" si="3"/>
        <v/>
      </c>
      <c r="CP41" s="610"/>
      <c r="CQ41" s="611" t="str">
        <f>IF('各会計、関係団体の財政状況及び健全化判断比率'!BS14="","",'各会計、関係団体の財政状況及び健全化判断比率'!BS14)</f>
        <v/>
      </c>
      <c r="CR41" s="611"/>
      <c r="CS41" s="611"/>
      <c r="CT41" s="611"/>
      <c r="CU41" s="611"/>
      <c r="CV41" s="611"/>
      <c r="CW41" s="611"/>
      <c r="CX41" s="611"/>
      <c r="CY41" s="611"/>
      <c r="CZ41" s="611"/>
      <c r="DA41" s="611"/>
      <c r="DB41" s="611"/>
      <c r="DC41" s="611"/>
      <c r="DD41" s="611"/>
      <c r="DE41" s="611"/>
      <c r="DG41" s="612" t="str">
        <f>IF('各会計、関係団体の財政状況及び健全化判断比率'!BR14="","",'各会計、関係団体の財政状況及び健全化判断比率'!BR14)</f>
        <v/>
      </c>
      <c r="DH41" s="612"/>
      <c r="DI41" s="202"/>
    </row>
    <row r="42" spans="1:113" ht="32.25" customHeight="1" x14ac:dyDescent="0.2">
      <c r="B42" s="199"/>
      <c r="C42" s="610" t="str">
        <f t="shared" si="5"/>
        <v/>
      </c>
      <c r="D42" s="610"/>
      <c r="E42" s="611" t="str">
        <f>IF('各会計、関係団体の財政状況及び健全化判断比率'!B15="","",'各会計、関係団体の財政状況及び健全化判断比率'!B15)</f>
        <v/>
      </c>
      <c r="F42" s="611"/>
      <c r="G42" s="611"/>
      <c r="H42" s="611"/>
      <c r="I42" s="611"/>
      <c r="J42" s="611"/>
      <c r="K42" s="611"/>
      <c r="L42" s="611"/>
      <c r="M42" s="611"/>
      <c r="N42" s="611"/>
      <c r="O42" s="611"/>
      <c r="P42" s="611"/>
      <c r="Q42" s="611"/>
      <c r="R42" s="611"/>
      <c r="S42" s="611"/>
      <c r="T42" s="175"/>
      <c r="U42" s="610" t="str">
        <f t="shared" si="4"/>
        <v/>
      </c>
      <c r="V42" s="610"/>
      <c r="W42" s="611"/>
      <c r="X42" s="611"/>
      <c r="Y42" s="611"/>
      <c r="Z42" s="611"/>
      <c r="AA42" s="611"/>
      <c r="AB42" s="611"/>
      <c r="AC42" s="611"/>
      <c r="AD42" s="611"/>
      <c r="AE42" s="611"/>
      <c r="AF42" s="611"/>
      <c r="AG42" s="611"/>
      <c r="AH42" s="611"/>
      <c r="AI42" s="611"/>
      <c r="AJ42" s="611"/>
      <c r="AK42" s="611"/>
      <c r="AL42" s="175"/>
      <c r="AM42" s="610" t="str">
        <f t="shared" si="0"/>
        <v/>
      </c>
      <c r="AN42" s="610"/>
      <c r="AO42" s="611"/>
      <c r="AP42" s="611"/>
      <c r="AQ42" s="611"/>
      <c r="AR42" s="611"/>
      <c r="AS42" s="611"/>
      <c r="AT42" s="611"/>
      <c r="AU42" s="611"/>
      <c r="AV42" s="611"/>
      <c r="AW42" s="611"/>
      <c r="AX42" s="611"/>
      <c r="AY42" s="611"/>
      <c r="AZ42" s="611"/>
      <c r="BA42" s="611"/>
      <c r="BB42" s="611"/>
      <c r="BC42" s="611"/>
      <c r="BD42" s="175"/>
      <c r="BE42" s="610" t="str">
        <f t="shared" si="1"/>
        <v/>
      </c>
      <c r="BF42" s="610"/>
      <c r="BG42" s="611"/>
      <c r="BH42" s="611"/>
      <c r="BI42" s="611"/>
      <c r="BJ42" s="611"/>
      <c r="BK42" s="611"/>
      <c r="BL42" s="611"/>
      <c r="BM42" s="611"/>
      <c r="BN42" s="611"/>
      <c r="BO42" s="611"/>
      <c r="BP42" s="611"/>
      <c r="BQ42" s="611"/>
      <c r="BR42" s="611"/>
      <c r="BS42" s="611"/>
      <c r="BT42" s="611"/>
      <c r="BU42" s="611"/>
      <c r="BV42" s="175"/>
      <c r="BW42" s="610" t="str">
        <f t="shared" si="2"/>
        <v/>
      </c>
      <c r="BX42" s="610"/>
      <c r="BY42" s="611" t="str">
        <f>IF('各会計、関係団体の財政状況及び健全化判断比率'!B76="","",'各会計、関係団体の財政状況及び健全化判断比率'!B76)</f>
        <v/>
      </c>
      <c r="BZ42" s="611"/>
      <c r="CA42" s="611"/>
      <c r="CB42" s="611"/>
      <c r="CC42" s="611"/>
      <c r="CD42" s="611"/>
      <c r="CE42" s="611"/>
      <c r="CF42" s="611"/>
      <c r="CG42" s="611"/>
      <c r="CH42" s="611"/>
      <c r="CI42" s="611"/>
      <c r="CJ42" s="611"/>
      <c r="CK42" s="611"/>
      <c r="CL42" s="611"/>
      <c r="CM42" s="611"/>
      <c r="CN42" s="175"/>
      <c r="CO42" s="610" t="str">
        <f t="shared" si="3"/>
        <v/>
      </c>
      <c r="CP42" s="610"/>
      <c r="CQ42" s="611" t="str">
        <f>IF('各会計、関係団体の財政状況及び健全化判断比率'!BS15="","",'各会計、関係団体の財政状況及び健全化判断比率'!BS15)</f>
        <v/>
      </c>
      <c r="CR42" s="611"/>
      <c r="CS42" s="611"/>
      <c r="CT42" s="611"/>
      <c r="CU42" s="611"/>
      <c r="CV42" s="611"/>
      <c r="CW42" s="611"/>
      <c r="CX42" s="611"/>
      <c r="CY42" s="611"/>
      <c r="CZ42" s="611"/>
      <c r="DA42" s="611"/>
      <c r="DB42" s="611"/>
      <c r="DC42" s="611"/>
      <c r="DD42" s="611"/>
      <c r="DE42" s="611"/>
      <c r="DG42" s="612" t="str">
        <f>IF('各会計、関係団体の財政状況及び健全化判断比率'!BR15="","",'各会計、関係団体の財政状況及び健全化判断比率'!BR15)</f>
        <v/>
      </c>
      <c r="DH42" s="612"/>
      <c r="DI42" s="202"/>
    </row>
    <row r="43" spans="1:113" ht="32.25" customHeight="1" x14ac:dyDescent="0.2">
      <c r="B43" s="199"/>
      <c r="C43" s="610" t="str">
        <f t="shared" si="5"/>
        <v/>
      </c>
      <c r="D43" s="610"/>
      <c r="E43" s="611" t="str">
        <f>IF('各会計、関係団体の財政状況及び健全化判断比率'!B16="","",'各会計、関係団体の財政状況及び健全化判断比率'!B16)</f>
        <v/>
      </c>
      <c r="F43" s="611"/>
      <c r="G43" s="611"/>
      <c r="H43" s="611"/>
      <c r="I43" s="611"/>
      <c r="J43" s="611"/>
      <c r="K43" s="611"/>
      <c r="L43" s="611"/>
      <c r="M43" s="611"/>
      <c r="N43" s="611"/>
      <c r="O43" s="611"/>
      <c r="P43" s="611"/>
      <c r="Q43" s="611"/>
      <c r="R43" s="611"/>
      <c r="S43" s="611"/>
      <c r="T43" s="175"/>
      <c r="U43" s="610" t="str">
        <f t="shared" si="4"/>
        <v/>
      </c>
      <c r="V43" s="610"/>
      <c r="W43" s="611"/>
      <c r="X43" s="611"/>
      <c r="Y43" s="611"/>
      <c r="Z43" s="611"/>
      <c r="AA43" s="611"/>
      <c r="AB43" s="611"/>
      <c r="AC43" s="611"/>
      <c r="AD43" s="611"/>
      <c r="AE43" s="611"/>
      <c r="AF43" s="611"/>
      <c r="AG43" s="611"/>
      <c r="AH43" s="611"/>
      <c r="AI43" s="611"/>
      <c r="AJ43" s="611"/>
      <c r="AK43" s="611"/>
      <c r="AL43" s="175"/>
      <c r="AM43" s="610" t="str">
        <f t="shared" si="0"/>
        <v/>
      </c>
      <c r="AN43" s="610"/>
      <c r="AO43" s="611"/>
      <c r="AP43" s="611"/>
      <c r="AQ43" s="611"/>
      <c r="AR43" s="611"/>
      <c r="AS43" s="611"/>
      <c r="AT43" s="611"/>
      <c r="AU43" s="611"/>
      <c r="AV43" s="611"/>
      <c r="AW43" s="611"/>
      <c r="AX43" s="611"/>
      <c r="AY43" s="611"/>
      <c r="AZ43" s="611"/>
      <c r="BA43" s="611"/>
      <c r="BB43" s="611"/>
      <c r="BC43" s="611"/>
      <c r="BD43" s="175"/>
      <c r="BE43" s="610" t="str">
        <f t="shared" si="1"/>
        <v/>
      </c>
      <c r="BF43" s="610"/>
      <c r="BG43" s="611"/>
      <c r="BH43" s="611"/>
      <c r="BI43" s="611"/>
      <c r="BJ43" s="611"/>
      <c r="BK43" s="611"/>
      <c r="BL43" s="611"/>
      <c r="BM43" s="611"/>
      <c r="BN43" s="611"/>
      <c r="BO43" s="611"/>
      <c r="BP43" s="611"/>
      <c r="BQ43" s="611"/>
      <c r="BR43" s="611"/>
      <c r="BS43" s="611"/>
      <c r="BT43" s="611"/>
      <c r="BU43" s="611"/>
      <c r="BV43" s="175"/>
      <c r="BW43" s="610" t="str">
        <f t="shared" si="2"/>
        <v/>
      </c>
      <c r="BX43" s="610"/>
      <c r="BY43" s="611" t="str">
        <f>IF('各会計、関係団体の財政状況及び健全化判断比率'!B77="","",'各会計、関係団体の財政状況及び健全化判断比率'!B77)</f>
        <v/>
      </c>
      <c r="BZ43" s="611"/>
      <c r="CA43" s="611"/>
      <c r="CB43" s="611"/>
      <c r="CC43" s="611"/>
      <c r="CD43" s="611"/>
      <c r="CE43" s="611"/>
      <c r="CF43" s="611"/>
      <c r="CG43" s="611"/>
      <c r="CH43" s="611"/>
      <c r="CI43" s="611"/>
      <c r="CJ43" s="611"/>
      <c r="CK43" s="611"/>
      <c r="CL43" s="611"/>
      <c r="CM43" s="611"/>
      <c r="CN43" s="175"/>
      <c r="CO43" s="610" t="str">
        <f t="shared" si="3"/>
        <v/>
      </c>
      <c r="CP43" s="610"/>
      <c r="CQ43" s="611" t="str">
        <f>IF('各会計、関係団体の財政状況及び健全化判断比率'!BS16="","",'各会計、関係団体の財政状況及び健全化判断比率'!BS16)</f>
        <v/>
      </c>
      <c r="CR43" s="611"/>
      <c r="CS43" s="611"/>
      <c r="CT43" s="611"/>
      <c r="CU43" s="611"/>
      <c r="CV43" s="611"/>
      <c r="CW43" s="611"/>
      <c r="CX43" s="611"/>
      <c r="CY43" s="611"/>
      <c r="CZ43" s="611"/>
      <c r="DA43" s="611"/>
      <c r="DB43" s="611"/>
      <c r="DC43" s="611"/>
      <c r="DD43" s="611"/>
      <c r="DE43" s="611"/>
      <c r="DG43" s="612" t="str">
        <f>IF('各会計、関係団体の財政状況及び健全化判断比率'!BR16="","",'各会計、関係団体の財政状況及び健全化判断比率'!BR16)</f>
        <v/>
      </c>
      <c r="DH43" s="612"/>
      <c r="DI43" s="202"/>
    </row>
    <row r="44" spans="1:113" ht="13.5" customHeight="1" thickBot="1" x14ac:dyDescent="0.25">
      <c r="B44" s="203"/>
      <c r="C44" s="204"/>
      <c r="D44" s="204"/>
      <c r="E44" s="204"/>
      <c r="F44" s="204"/>
      <c r="G44" s="204"/>
      <c r="H44" s="204"/>
      <c r="I44" s="204"/>
      <c r="J44" s="204"/>
      <c r="K44" s="204"/>
      <c r="L44" s="204"/>
      <c r="M44" s="204"/>
      <c r="N44" s="204"/>
      <c r="O44" s="204"/>
      <c r="P44" s="204"/>
      <c r="Q44" s="204"/>
      <c r="R44" s="204"/>
      <c r="S44" s="204"/>
      <c r="T44" s="204"/>
      <c r="U44" s="204"/>
      <c r="V44" s="204"/>
      <c r="W44" s="204"/>
      <c r="X44" s="204"/>
      <c r="Y44" s="204"/>
      <c r="Z44" s="204"/>
      <c r="AA44" s="204"/>
      <c r="AB44" s="204"/>
      <c r="AC44" s="204"/>
      <c r="AD44" s="204"/>
      <c r="AE44" s="204"/>
      <c r="AF44" s="204"/>
      <c r="AG44" s="204"/>
      <c r="AH44" s="204"/>
      <c r="AI44" s="204"/>
      <c r="AJ44" s="204"/>
      <c r="AK44" s="204"/>
      <c r="AL44" s="204"/>
      <c r="AM44" s="204"/>
      <c r="AN44" s="204"/>
      <c r="AO44" s="204"/>
      <c r="AP44" s="204"/>
      <c r="AQ44" s="204"/>
      <c r="AR44" s="204"/>
      <c r="AS44" s="204"/>
      <c r="AT44" s="204"/>
      <c r="AU44" s="204"/>
      <c r="AV44" s="204"/>
      <c r="AW44" s="204"/>
      <c r="AX44" s="204"/>
      <c r="AY44" s="204"/>
      <c r="AZ44" s="204"/>
      <c r="BA44" s="204"/>
      <c r="BB44" s="204"/>
      <c r="BC44" s="204"/>
      <c r="BD44" s="204"/>
      <c r="BE44" s="204"/>
      <c r="BF44" s="204"/>
      <c r="BG44" s="204"/>
      <c r="BH44" s="204"/>
      <c r="BI44" s="204"/>
      <c r="BJ44" s="204"/>
      <c r="BK44" s="204"/>
      <c r="BL44" s="204"/>
      <c r="BM44" s="204"/>
      <c r="BN44" s="204"/>
      <c r="BO44" s="204"/>
      <c r="BP44" s="204"/>
      <c r="BQ44" s="204"/>
      <c r="BR44" s="204"/>
      <c r="BS44" s="204"/>
      <c r="BT44" s="204"/>
      <c r="BU44" s="204"/>
      <c r="BV44" s="204"/>
      <c r="BW44" s="204"/>
      <c r="BX44" s="204"/>
      <c r="BY44" s="204"/>
      <c r="BZ44" s="204"/>
      <c r="CA44" s="204"/>
      <c r="CB44" s="204"/>
      <c r="CC44" s="204"/>
      <c r="CD44" s="204"/>
      <c r="CE44" s="204"/>
      <c r="CF44" s="204"/>
      <c r="CG44" s="204"/>
      <c r="CH44" s="204"/>
      <c r="CI44" s="204"/>
      <c r="CJ44" s="204"/>
      <c r="CK44" s="204"/>
      <c r="CL44" s="204"/>
      <c r="CM44" s="204"/>
      <c r="CN44" s="204"/>
      <c r="CO44" s="204"/>
      <c r="CP44" s="204"/>
      <c r="CQ44" s="204"/>
      <c r="CR44" s="204"/>
      <c r="CS44" s="204"/>
      <c r="CT44" s="204"/>
      <c r="CU44" s="204"/>
      <c r="CV44" s="204"/>
      <c r="CW44" s="204"/>
      <c r="CX44" s="204"/>
      <c r="CY44" s="204"/>
      <c r="CZ44" s="204"/>
      <c r="DA44" s="204"/>
      <c r="DB44" s="204"/>
      <c r="DC44" s="204"/>
      <c r="DD44" s="204"/>
      <c r="DE44" s="204"/>
      <c r="DF44" s="204"/>
      <c r="DG44" s="204"/>
      <c r="DH44" s="204"/>
      <c r="DI44" s="205"/>
    </row>
    <row r="45" spans="1:113" x14ac:dyDescent="0.2"/>
    <row r="46" spans="1:113" x14ac:dyDescent="0.2">
      <c r="B46" s="174" t="s">
        <v>210</v>
      </c>
      <c r="E46" s="613" t="s">
        <v>211</v>
      </c>
      <c r="F46" s="613"/>
      <c r="G46" s="613"/>
      <c r="H46" s="613"/>
      <c r="I46" s="613"/>
      <c r="J46" s="613"/>
      <c r="K46" s="613"/>
      <c r="L46" s="613"/>
      <c r="M46" s="613"/>
      <c r="N46" s="613"/>
      <c r="O46" s="613"/>
      <c r="P46" s="613"/>
      <c r="Q46" s="613"/>
      <c r="R46" s="613"/>
      <c r="S46" s="613"/>
      <c r="T46" s="613"/>
      <c r="U46" s="613"/>
      <c r="V46" s="613"/>
      <c r="W46" s="613"/>
      <c r="X46" s="613"/>
      <c r="Y46" s="613"/>
      <c r="Z46" s="613"/>
      <c r="AA46" s="613"/>
      <c r="AB46" s="613"/>
      <c r="AC46" s="613"/>
      <c r="AD46" s="613"/>
      <c r="AE46" s="613"/>
      <c r="AF46" s="613"/>
      <c r="AG46" s="613"/>
      <c r="AH46" s="613"/>
      <c r="AI46" s="613"/>
      <c r="AJ46" s="613"/>
      <c r="AK46" s="613"/>
      <c r="AL46" s="613"/>
      <c r="AM46" s="613"/>
      <c r="AN46" s="613"/>
      <c r="AO46" s="613"/>
      <c r="AP46" s="613"/>
      <c r="AQ46" s="613"/>
      <c r="AR46" s="613"/>
      <c r="AS46" s="613"/>
      <c r="AT46" s="613"/>
      <c r="AU46" s="613"/>
      <c r="AV46" s="613"/>
      <c r="AW46" s="613"/>
      <c r="AX46" s="613"/>
      <c r="AY46" s="613"/>
      <c r="AZ46" s="613"/>
      <c r="BA46" s="613"/>
      <c r="BB46" s="613"/>
      <c r="BC46" s="613"/>
      <c r="BD46" s="613"/>
      <c r="BE46" s="613"/>
      <c r="BF46" s="613"/>
      <c r="BG46" s="613"/>
      <c r="BH46" s="613"/>
      <c r="BI46" s="613"/>
      <c r="BJ46" s="613"/>
      <c r="BK46" s="613"/>
      <c r="BL46" s="613"/>
      <c r="BM46" s="613"/>
      <c r="BN46" s="613"/>
      <c r="BO46" s="613"/>
      <c r="BP46" s="613"/>
      <c r="BQ46" s="613"/>
      <c r="BR46" s="613"/>
      <c r="BS46" s="613"/>
      <c r="BT46" s="613"/>
      <c r="BU46" s="613"/>
      <c r="BV46" s="613"/>
      <c r="BW46" s="613"/>
      <c r="BX46" s="613"/>
      <c r="BY46" s="613"/>
      <c r="BZ46" s="613"/>
      <c r="CA46" s="613"/>
      <c r="CB46" s="613"/>
      <c r="CC46" s="613"/>
      <c r="CD46" s="613"/>
      <c r="CE46" s="613"/>
      <c r="CF46" s="613"/>
      <c r="CG46" s="613"/>
      <c r="CH46" s="613"/>
      <c r="CI46" s="613"/>
      <c r="CJ46" s="613"/>
      <c r="CK46" s="613"/>
      <c r="CL46" s="613"/>
      <c r="CM46" s="613"/>
      <c r="CN46" s="613"/>
      <c r="CO46" s="613"/>
      <c r="CP46" s="613"/>
      <c r="CQ46" s="613"/>
      <c r="CR46" s="613"/>
      <c r="CS46" s="613"/>
      <c r="CT46" s="613"/>
      <c r="CU46" s="613"/>
      <c r="CV46" s="613"/>
      <c r="CW46" s="613"/>
      <c r="CX46" s="613"/>
      <c r="CY46" s="613"/>
      <c r="CZ46" s="613"/>
      <c r="DA46" s="613"/>
      <c r="DB46" s="613"/>
      <c r="DC46" s="613"/>
      <c r="DD46" s="613"/>
      <c r="DE46" s="613"/>
      <c r="DF46" s="613"/>
      <c r="DG46" s="613"/>
      <c r="DH46" s="613"/>
      <c r="DI46" s="613"/>
    </row>
    <row r="47" spans="1:113" x14ac:dyDescent="0.2">
      <c r="E47" s="613" t="s">
        <v>212</v>
      </c>
      <c r="F47" s="613"/>
      <c r="G47" s="613"/>
      <c r="H47" s="613"/>
      <c r="I47" s="613"/>
      <c r="J47" s="613"/>
      <c r="K47" s="613"/>
      <c r="L47" s="613"/>
      <c r="M47" s="613"/>
      <c r="N47" s="613"/>
      <c r="O47" s="613"/>
      <c r="P47" s="613"/>
      <c r="Q47" s="613"/>
      <c r="R47" s="613"/>
      <c r="S47" s="613"/>
      <c r="T47" s="613"/>
      <c r="U47" s="613"/>
      <c r="V47" s="613"/>
      <c r="W47" s="613"/>
      <c r="X47" s="613"/>
      <c r="Y47" s="613"/>
      <c r="Z47" s="613"/>
      <c r="AA47" s="613"/>
      <c r="AB47" s="613"/>
      <c r="AC47" s="613"/>
      <c r="AD47" s="613"/>
      <c r="AE47" s="613"/>
      <c r="AF47" s="613"/>
      <c r="AG47" s="613"/>
      <c r="AH47" s="613"/>
      <c r="AI47" s="613"/>
      <c r="AJ47" s="613"/>
      <c r="AK47" s="613"/>
      <c r="AL47" s="613"/>
      <c r="AM47" s="613"/>
      <c r="AN47" s="613"/>
      <c r="AO47" s="613"/>
      <c r="AP47" s="613"/>
      <c r="AQ47" s="613"/>
      <c r="AR47" s="613"/>
      <c r="AS47" s="613"/>
      <c r="AT47" s="613"/>
      <c r="AU47" s="613"/>
      <c r="AV47" s="613"/>
      <c r="AW47" s="613"/>
      <c r="AX47" s="613"/>
      <c r="AY47" s="613"/>
      <c r="AZ47" s="613"/>
      <c r="BA47" s="613"/>
      <c r="BB47" s="613"/>
      <c r="BC47" s="613"/>
      <c r="BD47" s="613"/>
      <c r="BE47" s="613"/>
      <c r="BF47" s="613"/>
      <c r="BG47" s="613"/>
      <c r="BH47" s="613"/>
      <c r="BI47" s="613"/>
      <c r="BJ47" s="613"/>
      <c r="BK47" s="613"/>
      <c r="BL47" s="613"/>
      <c r="BM47" s="613"/>
      <c r="BN47" s="613"/>
      <c r="BO47" s="613"/>
      <c r="BP47" s="613"/>
      <c r="BQ47" s="613"/>
      <c r="BR47" s="613"/>
      <c r="BS47" s="613"/>
      <c r="BT47" s="613"/>
      <c r="BU47" s="613"/>
      <c r="BV47" s="613"/>
      <c r="BW47" s="613"/>
      <c r="BX47" s="613"/>
      <c r="BY47" s="613"/>
      <c r="BZ47" s="613"/>
      <c r="CA47" s="613"/>
      <c r="CB47" s="613"/>
      <c r="CC47" s="613"/>
      <c r="CD47" s="613"/>
      <c r="CE47" s="613"/>
      <c r="CF47" s="613"/>
      <c r="CG47" s="613"/>
      <c r="CH47" s="613"/>
      <c r="CI47" s="613"/>
      <c r="CJ47" s="613"/>
      <c r="CK47" s="613"/>
      <c r="CL47" s="613"/>
      <c r="CM47" s="613"/>
      <c r="CN47" s="613"/>
      <c r="CO47" s="613"/>
      <c r="CP47" s="613"/>
      <c r="CQ47" s="613"/>
      <c r="CR47" s="613"/>
      <c r="CS47" s="613"/>
      <c r="CT47" s="613"/>
      <c r="CU47" s="613"/>
      <c r="CV47" s="613"/>
      <c r="CW47" s="613"/>
      <c r="CX47" s="613"/>
      <c r="CY47" s="613"/>
      <c r="CZ47" s="613"/>
      <c r="DA47" s="613"/>
      <c r="DB47" s="613"/>
      <c r="DC47" s="613"/>
      <c r="DD47" s="613"/>
      <c r="DE47" s="613"/>
      <c r="DF47" s="613"/>
      <c r="DG47" s="613"/>
      <c r="DH47" s="613"/>
      <c r="DI47" s="613"/>
    </row>
    <row r="48" spans="1:113" x14ac:dyDescent="0.2">
      <c r="E48" s="613" t="s">
        <v>213</v>
      </c>
      <c r="F48" s="613"/>
      <c r="G48" s="613"/>
      <c r="H48" s="613"/>
      <c r="I48" s="613"/>
      <c r="J48" s="613"/>
      <c r="K48" s="613"/>
      <c r="L48" s="613"/>
      <c r="M48" s="613"/>
      <c r="N48" s="613"/>
      <c r="O48" s="613"/>
      <c r="P48" s="613"/>
      <c r="Q48" s="613"/>
      <c r="R48" s="613"/>
      <c r="S48" s="613"/>
      <c r="T48" s="613"/>
      <c r="U48" s="613"/>
      <c r="V48" s="613"/>
      <c r="W48" s="613"/>
      <c r="X48" s="613"/>
      <c r="Y48" s="613"/>
      <c r="Z48" s="613"/>
      <c r="AA48" s="613"/>
      <c r="AB48" s="613"/>
      <c r="AC48" s="613"/>
      <c r="AD48" s="613"/>
      <c r="AE48" s="613"/>
      <c r="AF48" s="613"/>
      <c r="AG48" s="613"/>
      <c r="AH48" s="613"/>
      <c r="AI48" s="613"/>
      <c r="AJ48" s="613"/>
      <c r="AK48" s="613"/>
      <c r="AL48" s="613"/>
      <c r="AM48" s="613"/>
      <c r="AN48" s="613"/>
      <c r="AO48" s="613"/>
      <c r="AP48" s="613"/>
      <c r="AQ48" s="613"/>
      <c r="AR48" s="613"/>
      <c r="AS48" s="613"/>
      <c r="AT48" s="613"/>
      <c r="AU48" s="613"/>
      <c r="AV48" s="613"/>
      <c r="AW48" s="613"/>
      <c r="AX48" s="613"/>
      <c r="AY48" s="613"/>
      <c r="AZ48" s="613"/>
      <c r="BA48" s="613"/>
      <c r="BB48" s="613"/>
      <c r="BC48" s="613"/>
      <c r="BD48" s="613"/>
      <c r="BE48" s="613"/>
      <c r="BF48" s="613"/>
      <c r="BG48" s="613"/>
      <c r="BH48" s="613"/>
      <c r="BI48" s="613"/>
      <c r="BJ48" s="613"/>
      <c r="BK48" s="613"/>
      <c r="BL48" s="613"/>
      <c r="BM48" s="613"/>
      <c r="BN48" s="613"/>
      <c r="BO48" s="613"/>
      <c r="BP48" s="613"/>
      <c r="BQ48" s="613"/>
      <c r="BR48" s="613"/>
      <c r="BS48" s="613"/>
      <c r="BT48" s="613"/>
      <c r="BU48" s="613"/>
      <c r="BV48" s="613"/>
      <c r="BW48" s="613"/>
      <c r="BX48" s="613"/>
      <c r="BY48" s="613"/>
      <c r="BZ48" s="613"/>
      <c r="CA48" s="613"/>
      <c r="CB48" s="613"/>
      <c r="CC48" s="613"/>
      <c r="CD48" s="613"/>
      <c r="CE48" s="613"/>
      <c r="CF48" s="613"/>
      <c r="CG48" s="613"/>
      <c r="CH48" s="613"/>
      <c r="CI48" s="613"/>
      <c r="CJ48" s="613"/>
      <c r="CK48" s="613"/>
      <c r="CL48" s="613"/>
      <c r="CM48" s="613"/>
      <c r="CN48" s="613"/>
      <c r="CO48" s="613"/>
      <c r="CP48" s="613"/>
      <c r="CQ48" s="613"/>
      <c r="CR48" s="613"/>
      <c r="CS48" s="613"/>
      <c r="CT48" s="613"/>
      <c r="CU48" s="613"/>
      <c r="CV48" s="613"/>
      <c r="CW48" s="613"/>
      <c r="CX48" s="613"/>
      <c r="CY48" s="613"/>
      <c r="CZ48" s="613"/>
      <c r="DA48" s="613"/>
      <c r="DB48" s="613"/>
      <c r="DC48" s="613"/>
      <c r="DD48" s="613"/>
      <c r="DE48" s="613"/>
      <c r="DF48" s="613"/>
      <c r="DG48" s="613"/>
      <c r="DH48" s="613"/>
      <c r="DI48" s="613"/>
    </row>
    <row r="49" spans="5:113" x14ac:dyDescent="0.2">
      <c r="E49" s="614" t="s">
        <v>214</v>
      </c>
      <c r="F49" s="614"/>
      <c r="G49" s="614"/>
      <c r="H49" s="614"/>
      <c r="I49" s="614"/>
      <c r="J49" s="614"/>
      <c r="K49" s="614"/>
      <c r="L49" s="614"/>
      <c r="M49" s="614"/>
      <c r="N49" s="614"/>
      <c r="O49" s="614"/>
      <c r="P49" s="614"/>
      <c r="Q49" s="614"/>
      <c r="R49" s="614"/>
      <c r="S49" s="614"/>
      <c r="T49" s="614"/>
      <c r="U49" s="614"/>
      <c r="V49" s="614"/>
      <c r="W49" s="614"/>
      <c r="X49" s="614"/>
      <c r="Y49" s="614"/>
      <c r="Z49" s="614"/>
      <c r="AA49" s="614"/>
      <c r="AB49" s="614"/>
      <c r="AC49" s="614"/>
      <c r="AD49" s="614"/>
      <c r="AE49" s="614"/>
      <c r="AF49" s="614"/>
      <c r="AG49" s="614"/>
      <c r="AH49" s="614"/>
      <c r="AI49" s="614"/>
      <c r="AJ49" s="614"/>
      <c r="AK49" s="614"/>
      <c r="AL49" s="614"/>
      <c r="AM49" s="614"/>
      <c r="AN49" s="614"/>
      <c r="AO49" s="614"/>
      <c r="AP49" s="614"/>
      <c r="AQ49" s="614"/>
      <c r="AR49" s="614"/>
      <c r="AS49" s="614"/>
      <c r="AT49" s="614"/>
      <c r="AU49" s="614"/>
      <c r="AV49" s="614"/>
      <c r="AW49" s="614"/>
      <c r="AX49" s="614"/>
      <c r="AY49" s="614"/>
      <c r="AZ49" s="614"/>
      <c r="BA49" s="614"/>
      <c r="BB49" s="614"/>
      <c r="BC49" s="614"/>
      <c r="BD49" s="614"/>
      <c r="BE49" s="614"/>
      <c r="BF49" s="614"/>
      <c r="BG49" s="614"/>
      <c r="BH49" s="614"/>
      <c r="BI49" s="614"/>
      <c r="BJ49" s="614"/>
      <c r="BK49" s="614"/>
      <c r="BL49" s="614"/>
      <c r="BM49" s="614"/>
      <c r="BN49" s="614"/>
      <c r="BO49" s="614"/>
      <c r="BP49" s="614"/>
      <c r="BQ49" s="614"/>
      <c r="BR49" s="614"/>
      <c r="BS49" s="614"/>
      <c r="BT49" s="614"/>
      <c r="BU49" s="614"/>
      <c r="BV49" s="614"/>
      <c r="BW49" s="614"/>
      <c r="BX49" s="614"/>
      <c r="BY49" s="614"/>
      <c r="BZ49" s="614"/>
      <c r="CA49" s="614"/>
      <c r="CB49" s="614"/>
      <c r="CC49" s="614"/>
      <c r="CD49" s="614"/>
      <c r="CE49" s="614"/>
      <c r="CF49" s="614"/>
      <c r="CG49" s="614"/>
      <c r="CH49" s="614"/>
      <c r="CI49" s="614"/>
      <c r="CJ49" s="614"/>
      <c r="CK49" s="614"/>
      <c r="CL49" s="614"/>
      <c r="CM49" s="614"/>
      <c r="CN49" s="614"/>
      <c r="CO49" s="614"/>
      <c r="CP49" s="614"/>
      <c r="CQ49" s="614"/>
      <c r="CR49" s="614"/>
      <c r="CS49" s="614"/>
      <c r="CT49" s="614"/>
      <c r="CU49" s="614"/>
      <c r="CV49" s="614"/>
      <c r="CW49" s="614"/>
      <c r="CX49" s="614"/>
      <c r="CY49" s="614"/>
      <c r="CZ49" s="614"/>
      <c r="DA49" s="614"/>
      <c r="DB49" s="614"/>
      <c r="DC49" s="614"/>
      <c r="DD49" s="614"/>
      <c r="DE49" s="614"/>
      <c r="DF49" s="614"/>
      <c r="DG49" s="614"/>
      <c r="DH49" s="614"/>
      <c r="DI49" s="614"/>
    </row>
    <row r="50" spans="5:113" x14ac:dyDescent="0.2">
      <c r="E50" s="613" t="s">
        <v>215</v>
      </c>
      <c r="F50" s="613"/>
      <c r="G50" s="613"/>
      <c r="H50" s="613"/>
      <c r="I50" s="613"/>
      <c r="J50" s="613"/>
      <c r="K50" s="613"/>
      <c r="L50" s="613"/>
      <c r="M50" s="613"/>
      <c r="N50" s="613"/>
      <c r="O50" s="613"/>
      <c r="P50" s="613"/>
      <c r="Q50" s="613"/>
      <c r="R50" s="613"/>
      <c r="S50" s="613"/>
      <c r="T50" s="613"/>
      <c r="U50" s="613"/>
      <c r="V50" s="613"/>
      <c r="W50" s="613"/>
      <c r="X50" s="613"/>
      <c r="Y50" s="613"/>
      <c r="Z50" s="613"/>
      <c r="AA50" s="613"/>
      <c r="AB50" s="613"/>
      <c r="AC50" s="613"/>
      <c r="AD50" s="613"/>
      <c r="AE50" s="613"/>
      <c r="AF50" s="613"/>
      <c r="AG50" s="613"/>
      <c r="AH50" s="613"/>
      <c r="AI50" s="613"/>
      <c r="AJ50" s="613"/>
      <c r="AK50" s="613"/>
      <c r="AL50" s="613"/>
      <c r="AM50" s="613"/>
      <c r="AN50" s="613"/>
      <c r="AO50" s="613"/>
      <c r="AP50" s="613"/>
      <c r="AQ50" s="613"/>
      <c r="AR50" s="613"/>
      <c r="AS50" s="613"/>
      <c r="AT50" s="613"/>
      <c r="AU50" s="613"/>
      <c r="AV50" s="613"/>
      <c r="AW50" s="613"/>
      <c r="AX50" s="613"/>
      <c r="AY50" s="613"/>
      <c r="AZ50" s="613"/>
      <c r="BA50" s="613"/>
      <c r="BB50" s="613"/>
      <c r="BC50" s="613"/>
      <c r="BD50" s="613"/>
      <c r="BE50" s="613"/>
      <c r="BF50" s="613"/>
      <c r="BG50" s="613"/>
      <c r="BH50" s="613"/>
      <c r="BI50" s="613"/>
      <c r="BJ50" s="613"/>
      <c r="BK50" s="613"/>
      <c r="BL50" s="613"/>
      <c r="BM50" s="613"/>
      <c r="BN50" s="613"/>
      <c r="BO50" s="613"/>
      <c r="BP50" s="613"/>
      <c r="BQ50" s="613"/>
      <c r="BR50" s="613"/>
      <c r="BS50" s="613"/>
      <c r="BT50" s="613"/>
      <c r="BU50" s="613"/>
      <c r="BV50" s="613"/>
      <c r="BW50" s="613"/>
      <c r="BX50" s="613"/>
      <c r="BY50" s="613"/>
      <c r="BZ50" s="613"/>
      <c r="CA50" s="613"/>
      <c r="CB50" s="613"/>
      <c r="CC50" s="613"/>
      <c r="CD50" s="613"/>
      <c r="CE50" s="613"/>
      <c r="CF50" s="613"/>
      <c r="CG50" s="613"/>
      <c r="CH50" s="613"/>
      <c r="CI50" s="613"/>
      <c r="CJ50" s="613"/>
      <c r="CK50" s="613"/>
      <c r="CL50" s="613"/>
      <c r="CM50" s="613"/>
      <c r="CN50" s="613"/>
      <c r="CO50" s="613"/>
      <c r="CP50" s="613"/>
      <c r="CQ50" s="613"/>
      <c r="CR50" s="613"/>
      <c r="CS50" s="613"/>
      <c r="CT50" s="613"/>
      <c r="CU50" s="613"/>
      <c r="CV50" s="613"/>
      <c r="CW50" s="613"/>
      <c r="CX50" s="613"/>
      <c r="CY50" s="613"/>
      <c r="CZ50" s="613"/>
      <c r="DA50" s="613"/>
      <c r="DB50" s="613"/>
      <c r="DC50" s="613"/>
      <c r="DD50" s="613"/>
      <c r="DE50" s="613"/>
      <c r="DF50" s="613"/>
      <c r="DG50" s="613"/>
      <c r="DH50" s="613"/>
      <c r="DI50" s="613"/>
    </row>
    <row r="51" spans="5:113" x14ac:dyDescent="0.2">
      <c r="E51" s="613" t="s">
        <v>216</v>
      </c>
      <c r="F51" s="613"/>
      <c r="G51" s="613"/>
      <c r="H51" s="613"/>
      <c r="I51" s="613"/>
      <c r="J51" s="613"/>
      <c r="K51" s="613"/>
      <c r="L51" s="613"/>
      <c r="M51" s="613"/>
      <c r="N51" s="613"/>
      <c r="O51" s="613"/>
      <c r="P51" s="613"/>
      <c r="Q51" s="613"/>
      <c r="R51" s="613"/>
      <c r="S51" s="613"/>
      <c r="T51" s="613"/>
      <c r="U51" s="613"/>
      <c r="V51" s="613"/>
      <c r="W51" s="613"/>
      <c r="X51" s="613"/>
      <c r="Y51" s="613"/>
      <c r="Z51" s="613"/>
      <c r="AA51" s="613"/>
      <c r="AB51" s="613"/>
      <c r="AC51" s="613"/>
      <c r="AD51" s="613"/>
      <c r="AE51" s="613"/>
      <c r="AF51" s="613"/>
      <c r="AG51" s="613"/>
      <c r="AH51" s="613"/>
      <c r="AI51" s="613"/>
      <c r="AJ51" s="613"/>
      <c r="AK51" s="613"/>
      <c r="AL51" s="613"/>
      <c r="AM51" s="613"/>
      <c r="AN51" s="613"/>
      <c r="AO51" s="613"/>
      <c r="AP51" s="613"/>
      <c r="AQ51" s="613"/>
      <c r="AR51" s="613"/>
      <c r="AS51" s="613"/>
      <c r="AT51" s="613"/>
      <c r="AU51" s="613"/>
      <c r="AV51" s="613"/>
      <c r="AW51" s="613"/>
      <c r="AX51" s="613"/>
      <c r="AY51" s="613"/>
      <c r="AZ51" s="613"/>
      <c r="BA51" s="613"/>
      <c r="BB51" s="613"/>
      <c r="BC51" s="613"/>
      <c r="BD51" s="613"/>
      <c r="BE51" s="613"/>
      <c r="BF51" s="613"/>
      <c r="BG51" s="613"/>
      <c r="BH51" s="613"/>
      <c r="BI51" s="613"/>
      <c r="BJ51" s="613"/>
      <c r="BK51" s="613"/>
      <c r="BL51" s="613"/>
      <c r="BM51" s="613"/>
      <c r="BN51" s="613"/>
      <c r="BO51" s="613"/>
      <c r="BP51" s="613"/>
      <c r="BQ51" s="613"/>
      <c r="BR51" s="613"/>
      <c r="BS51" s="613"/>
      <c r="BT51" s="613"/>
      <c r="BU51" s="613"/>
      <c r="BV51" s="613"/>
      <c r="BW51" s="613"/>
      <c r="BX51" s="613"/>
      <c r="BY51" s="613"/>
      <c r="BZ51" s="613"/>
      <c r="CA51" s="613"/>
      <c r="CB51" s="613"/>
      <c r="CC51" s="613"/>
      <c r="CD51" s="613"/>
      <c r="CE51" s="613"/>
      <c r="CF51" s="613"/>
      <c r="CG51" s="613"/>
      <c r="CH51" s="613"/>
      <c r="CI51" s="613"/>
      <c r="CJ51" s="613"/>
      <c r="CK51" s="613"/>
      <c r="CL51" s="613"/>
      <c r="CM51" s="613"/>
      <c r="CN51" s="613"/>
      <c r="CO51" s="613"/>
      <c r="CP51" s="613"/>
      <c r="CQ51" s="613"/>
      <c r="CR51" s="613"/>
      <c r="CS51" s="613"/>
      <c r="CT51" s="613"/>
      <c r="CU51" s="613"/>
      <c r="CV51" s="613"/>
      <c r="CW51" s="613"/>
      <c r="CX51" s="613"/>
      <c r="CY51" s="613"/>
      <c r="CZ51" s="613"/>
      <c r="DA51" s="613"/>
      <c r="DB51" s="613"/>
      <c r="DC51" s="613"/>
      <c r="DD51" s="613"/>
      <c r="DE51" s="613"/>
      <c r="DF51" s="613"/>
      <c r="DG51" s="613"/>
      <c r="DH51" s="613"/>
      <c r="DI51" s="613"/>
    </row>
    <row r="52" spans="5:113" x14ac:dyDescent="0.2">
      <c r="E52" s="613" t="s">
        <v>217</v>
      </c>
      <c r="F52" s="613"/>
      <c r="G52" s="613"/>
      <c r="H52" s="613"/>
      <c r="I52" s="613"/>
      <c r="J52" s="613"/>
      <c r="K52" s="613"/>
      <c r="L52" s="613"/>
      <c r="M52" s="613"/>
      <c r="N52" s="613"/>
      <c r="O52" s="613"/>
      <c r="P52" s="613"/>
      <c r="Q52" s="613"/>
      <c r="R52" s="613"/>
      <c r="S52" s="613"/>
      <c r="T52" s="613"/>
      <c r="U52" s="613"/>
      <c r="V52" s="613"/>
      <c r="W52" s="613"/>
      <c r="X52" s="613"/>
      <c r="Y52" s="613"/>
      <c r="Z52" s="613"/>
      <c r="AA52" s="613"/>
      <c r="AB52" s="613"/>
      <c r="AC52" s="613"/>
      <c r="AD52" s="613"/>
      <c r="AE52" s="613"/>
      <c r="AF52" s="613"/>
      <c r="AG52" s="613"/>
      <c r="AH52" s="613"/>
      <c r="AI52" s="613"/>
      <c r="AJ52" s="613"/>
      <c r="AK52" s="613"/>
      <c r="AL52" s="613"/>
      <c r="AM52" s="613"/>
      <c r="AN52" s="613"/>
      <c r="AO52" s="613"/>
      <c r="AP52" s="613"/>
      <c r="AQ52" s="613"/>
      <c r="AR52" s="613"/>
      <c r="AS52" s="613"/>
      <c r="AT52" s="613"/>
      <c r="AU52" s="613"/>
      <c r="AV52" s="613"/>
      <c r="AW52" s="613"/>
      <c r="AX52" s="613"/>
      <c r="AY52" s="613"/>
      <c r="AZ52" s="613"/>
      <c r="BA52" s="613"/>
      <c r="BB52" s="613"/>
      <c r="BC52" s="613"/>
      <c r="BD52" s="613"/>
      <c r="BE52" s="613"/>
      <c r="BF52" s="613"/>
      <c r="BG52" s="613"/>
      <c r="BH52" s="613"/>
      <c r="BI52" s="613"/>
      <c r="BJ52" s="613"/>
      <c r="BK52" s="613"/>
      <c r="BL52" s="613"/>
      <c r="BM52" s="613"/>
      <c r="BN52" s="613"/>
      <c r="BO52" s="613"/>
      <c r="BP52" s="613"/>
      <c r="BQ52" s="613"/>
      <c r="BR52" s="613"/>
      <c r="BS52" s="613"/>
      <c r="BT52" s="613"/>
      <c r="BU52" s="613"/>
      <c r="BV52" s="613"/>
      <c r="BW52" s="613"/>
      <c r="BX52" s="613"/>
      <c r="BY52" s="613"/>
      <c r="BZ52" s="613"/>
      <c r="CA52" s="613"/>
      <c r="CB52" s="613"/>
      <c r="CC52" s="613"/>
      <c r="CD52" s="613"/>
      <c r="CE52" s="613"/>
      <c r="CF52" s="613"/>
      <c r="CG52" s="613"/>
      <c r="CH52" s="613"/>
      <c r="CI52" s="613"/>
      <c r="CJ52" s="613"/>
      <c r="CK52" s="613"/>
      <c r="CL52" s="613"/>
      <c r="CM52" s="613"/>
      <c r="CN52" s="613"/>
      <c r="CO52" s="613"/>
      <c r="CP52" s="613"/>
      <c r="CQ52" s="613"/>
      <c r="CR52" s="613"/>
      <c r="CS52" s="613"/>
      <c r="CT52" s="613"/>
      <c r="CU52" s="613"/>
      <c r="CV52" s="613"/>
      <c r="CW52" s="613"/>
      <c r="CX52" s="613"/>
      <c r="CY52" s="613"/>
      <c r="CZ52" s="613"/>
      <c r="DA52" s="613"/>
      <c r="DB52" s="613"/>
      <c r="DC52" s="613"/>
      <c r="DD52" s="613"/>
      <c r="DE52" s="613"/>
      <c r="DF52" s="613"/>
      <c r="DG52" s="613"/>
      <c r="DH52" s="613"/>
      <c r="DI52" s="613"/>
    </row>
    <row r="53" spans="5:113" x14ac:dyDescent="0.2">
      <c r="E53" s="613" t="s">
        <v>218</v>
      </c>
      <c r="F53" s="613"/>
      <c r="G53" s="613"/>
      <c r="H53" s="613"/>
      <c r="I53" s="613"/>
      <c r="J53" s="613"/>
      <c r="K53" s="613"/>
      <c r="L53" s="613"/>
      <c r="M53" s="613"/>
      <c r="N53" s="613"/>
      <c r="O53" s="613"/>
      <c r="P53" s="613"/>
      <c r="Q53" s="613"/>
      <c r="R53" s="613"/>
      <c r="S53" s="613"/>
      <c r="T53" s="613"/>
      <c r="U53" s="613"/>
      <c r="V53" s="613"/>
      <c r="W53" s="613"/>
      <c r="X53" s="613"/>
      <c r="Y53" s="613"/>
      <c r="Z53" s="613"/>
      <c r="AA53" s="613"/>
      <c r="AB53" s="613"/>
      <c r="AC53" s="613"/>
      <c r="AD53" s="613"/>
      <c r="AE53" s="613"/>
      <c r="AF53" s="613"/>
      <c r="AG53" s="613"/>
      <c r="AH53" s="613"/>
      <c r="AI53" s="613"/>
      <c r="AJ53" s="613"/>
      <c r="AK53" s="613"/>
      <c r="AL53" s="613"/>
      <c r="AM53" s="613"/>
      <c r="AN53" s="613"/>
      <c r="AO53" s="613"/>
      <c r="AP53" s="613"/>
      <c r="AQ53" s="613"/>
      <c r="AR53" s="613"/>
      <c r="AS53" s="613"/>
      <c r="AT53" s="613"/>
      <c r="AU53" s="613"/>
      <c r="AV53" s="613"/>
      <c r="AW53" s="613"/>
      <c r="AX53" s="613"/>
      <c r="AY53" s="613"/>
      <c r="AZ53" s="613"/>
      <c r="BA53" s="613"/>
      <c r="BB53" s="613"/>
      <c r="BC53" s="613"/>
      <c r="BD53" s="613"/>
      <c r="BE53" s="613"/>
      <c r="BF53" s="613"/>
      <c r="BG53" s="613"/>
      <c r="BH53" s="613"/>
      <c r="BI53" s="613"/>
      <c r="BJ53" s="613"/>
      <c r="BK53" s="613"/>
      <c r="BL53" s="613"/>
      <c r="BM53" s="613"/>
      <c r="BN53" s="613"/>
      <c r="BO53" s="613"/>
      <c r="BP53" s="613"/>
      <c r="BQ53" s="613"/>
      <c r="BR53" s="613"/>
      <c r="BS53" s="613"/>
      <c r="BT53" s="613"/>
      <c r="BU53" s="613"/>
      <c r="BV53" s="613"/>
      <c r="BW53" s="613"/>
      <c r="BX53" s="613"/>
      <c r="BY53" s="613"/>
      <c r="BZ53" s="613"/>
      <c r="CA53" s="613"/>
      <c r="CB53" s="613"/>
      <c r="CC53" s="613"/>
      <c r="CD53" s="613"/>
      <c r="CE53" s="613"/>
      <c r="CF53" s="613"/>
      <c r="CG53" s="613"/>
      <c r="CH53" s="613"/>
      <c r="CI53" s="613"/>
      <c r="CJ53" s="613"/>
      <c r="CK53" s="613"/>
      <c r="CL53" s="613"/>
      <c r="CM53" s="613"/>
      <c r="CN53" s="613"/>
      <c r="CO53" s="613"/>
      <c r="CP53" s="613"/>
      <c r="CQ53" s="613"/>
      <c r="CR53" s="613"/>
      <c r="CS53" s="613"/>
      <c r="CT53" s="613"/>
      <c r="CU53" s="613"/>
      <c r="CV53" s="613"/>
      <c r="CW53" s="613"/>
      <c r="CX53" s="613"/>
      <c r="CY53" s="613"/>
      <c r="CZ53" s="613"/>
      <c r="DA53" s="613"/>
      <c r="DB53" s="613"/>
      <c r="DC53" s="613"/>
      <c r="DD53" s="613"/>
      <c r="DE53" s="613"/>
      <c r="DF53" s="613"/>
      <c r="DG53" s="613"/>
      <c r="DH53" s="613"/>
      <c r="DI53" s="613"/>
    </row>
    <row r="54" spans="5:113" x14ac:dyDescent="0.2"/>
    <row r="55" spans="5:113" x14ac:dyDescent="0.2"/>
    <row r="56" spans="5:113" x14ac:dyDescent="0.2"/>
  </sheetData>
  <sheetProtection algorithmName="SHA-512" hashValue="Gcb2tA4A/ZyOSisSSaUIhY5t4gz9D3uP165see6ttJyRANXKR0xT5TNXy7SrpSutQ2qnXgRgAMfVYQzm0bIuDg==" saltValue="DFPXtM+ocQxzGKOJoQOHdQ=="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B1:EM49"/>
  <sheetViews>
    <sheetView showGridLines="0" workbookViewId="0"/>
  </sheetViews>
  <sheetFormatPr defaultColWidth="0" defaultRowHeight="11.25" customHeight="1" zeroHeight="1" x14ac:dyDescent="0.2"/>
  <cols>
    <col min="1" max="1" width="1.6640625" style="208" customWidth="1"/>
    <col min="2" max="2" width="2.33203125" style="208" customWidth="1"/>
    <col min="3" max="16" width="2.6640625" style="208" customWidth="1"/>
    <col min="17" max="17" width="2.33203125" style="208" customWidth="1"/>
    <col min="18" max="95" width="1.6640625" style="208" customWidth="1"/>
    <col min="96" max="133" width="1.6640625" style="220" customWidth="1"/>
    <col min="134" max="143" width="1.6640625" style="208" customWidth="1"/>
    <col min="144" max="16384" width="0" style="208" hidden="1"/>
  </cols>
  <sheetData>
    <row r="1" spans="2:143" ht="22.5" customHeight="1" thickBot="1" x14ac:dyDescent="0.25">
      <c r="B1" s="206"/>
      <c r="C1" s="207"/>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c r="AE1" s="207"/>
      <c r="AF1" s="207"/>
      <c r="AG1" s="207"/>
      <c r="AH1" s="207"/>
      <c r="AI1" s="207"/>
      <c r="AJ1" s="207"/>
      <c r="AK1" s="207"/>
      <c r="AL1" s="207"/>
      <c r="AM1" s="207"/>
      <c r="AN1" s="207"/>
      <c r="AO1" s="207"/>
      <c r="AP1" s="207"/>
      <c r="AQ1" s="207"/>
      <c r="AR1" s="207"/>
      <c r="AS1" s="207"/>
      <c r="AT1" s="207"/>
      <c r="AU1" s="207"/>
      <c r="AV1" s="207"/>
      <c r="AW1" s="207"/>
      <c r="AX1" s="207"/>
      <c r="AY1" s="207"/>
      <c r="AZ1" s="207"/>
      <c r="BA1" s="207"/>
      <c r="BB1" s="207"/>
      <c r="BC1" s="207"/>
      <c r="BD1" s="207"/>
      <c r="BE1" s="207"/>
      <c r="BF1" s="207"/>
      <c r="BG1" s="207"/>
      <c r="BH1" s="207"/>
      <c r="BI1" s="207"/>
      <c r="BJ1" s="207"/>
      <c r="BK1" s="207"/>
      <c r="BL1" s="207"/>
      <c r="BM1" s="207"/>
      <c r="BN1" s="207"/>
      <c r="BO1" s="207"/>
      <c r="BP1" s="207"/>
      <c r="BQ1" s="207"/>
      <c r="BR1" s="207"/>
      <c r="BS1" s="207"/>
      <c r="BT1" s="207"/>
      <c r="BU1" s="207"/>
      <c r="BV1" s="207"/>
      <c r="BW1" s="207"/>
      <c r="BX1" s="207"/>
      <c r="BY1" s="207"/>
      <c r="BZ1" s="207"/>
      <c r="CA1" s="207"/>
      <c r="CB1" s="207"/>
      <c r="CC1" s="207"/>
      <c r="CD1" s="207"/>
      <c r="CE1" s="207"/>
      <c r="CF1" s="207"/>
      <c r="CG1" s="207"/>
      <c r="CH1" s="207"/>
      <c r="CI1" s="207"/>
      <c r="CJ1" s="207"/>
      <c r="CK1" s="207"/>
      <c r="CL1" s="207"/>
      <c r="CM1" s="207"/>
      <c r="CN1" s="207"/>
      <c r="CO1" s="207"/>
      <c r="CP1" s="207"/>
      <c r="CQ1" s="207"/>
      <c r="CR1" s="207"/>
      <c r="CS1" s="207"/>
      <c r="CT1" s="207"/>
      <c r="CU1" s="207"/>
      <c r="CV1" s="207"/>
      <c r="CW1" s="207"/>
      <c r="CX1" s="207"/>
      <c r="CY1" s="207"/>
      <c r="CZ1" s="207"/>
      <c r="DA1" s="207"/>
      <c r="DB1" s="207"/>
      <c r="DC1" s="207"/>
      <c r="DD1" s="207"/>
      <c r="DE1" s="207"/>
      <c r="DF1" s="207"/>
      <c r="DG1" s="207"/>
      <c r="DH1" s="615" t="s">
        <v>219</v>
      </c>
      <c r="DI1" s="616"/>
      <c r="DJ1" s="616"/>
      <c r="DK1" s="616"/>
      <c r="DL1" s="616"/>
      <c r="DM1" s="616"/>
      <c r="DN1" s="617"/>
      <c r="DO1" s="208"/>
      <c r="DP1" s="615" t="s">
        <v>220</v>
      </c>
      <c r="DQ1" s="616"/>
      <c r="DR1" s="616"/>
      <c r="DS1" s="616"/>
      <c r="DT1" s="616"/>
      <c r="DU1" s="616"/>
      <c r="DV1" s="616"/>
      <c r="DW1" s="616"/>
      <c r="DX1" s="616"/>
      <c r="DY1" s="616"/>
      <c r="DZ1" s="616"/>
      <c r="EA1" s="616"/>
      <c r="EB1" s="616"/>
      <c r="EC1" s="617"/>
      <c r="ED1" s="207"/>
      <c r="EE1" s="207"/>
      <c r="EF1" s="207"/>
      <c r="EG1" s="207"/>
      <c r="EH1" s="207"/>
      <c r="EI1" s="207"/>
      <c r="EJ1" s="207"/>
      <c r="EK1" s="207"/>
      <c r="EL1" s="207"/>
      <c r="EM1" s="207"/>
    </row>
    <row r="2" spans="2:143" ht="22.5" customHeight="1" x14ac:dyDescent="0.2">
      <c r="B2" s="209" t="s">
        <v>221</v>
      </c>
      <c r="R2" s="210"/>
      <c r="S2" s="210"/>
      <c r="T2" s="210"/>
      <c r="U2" s="210"/>
      <c r="V2" s="210"/>
      <c r="W2" s="210"/>
      <c r="X2" s="210"/>
      <c r="Y2" s="210"/>
      <c r="Z2" s="210"/>
      <c r="AA2" s="210"/>
      <c r="AB2" s="210"/>
      <c r="AC2" s="210"/>
      <c r="AE2" s="211"/>
      <c r="AF2" s="211"/>
      <c r="AG2" s="211"/>
      <c r="AH2" s="211"/>
      <c r="AI2" s="211"/>
      <c r="AJ2" s="210"/>
      <c r="AK2" s="210"/>
      <c r="AL2" s="210"/>
      <c r="AM2" s="210"/>
      <c r="AN2" s="210"/>
      <c r="AO2" s="210"/>
      <c r="AP2" s="210"/>
      <c r="CD2" s="207"/>
      <c r="CE2" s="207"/>
      <c r="CF2" s="207"/>
      <c r="CG2" s="207"/>
      <c r="CH2" s="207"/>
      <c r="CI2" s="207"/>
      <c r="CJ2" s="207"/>
      <c r="CK2" s="207"/>
      <c r="CL2" s="207"/>
      <c r="CM2" s="207"/>
      <c r="CN2" s="207"/>
      <c r="CO2" s="207"/>
      <c r="CP2" s="207"/>
      <c r="CQ2" s="207"/>
      <c r="CR2" s="207"/>
      <c r="CS2" s="207"/>
      <c r="CT2" s="207"/>
      <c r="CU2" s="207"/>
      <c r="CV2" s="207"/>
      <c r="CW2" s="207"/>
      <c r="CX2" s="207"/>
      <c r="CY2" s="207"/>
      <c r="CZ2" s="207"/>
      <c r="DA2" s="207"/>
      <c r="DB2" s="207"/>
      <c r="DC2" s="207"/>
      <c r="DD2" s="207"/>
      <c r="DE2" s="207"/>
      <c r="DF2" s="207"/>
      <c r="DG2" s="207"/>
      <c r="DH2" s="207"/>
      <c r="DI2" s="207"/>
      <c r="DJ2" s="207"/>
      <c r="DK2" s="207"/>
      <c r="DL2" s="207"/>
      <c r="DM2" s="207"/>
      <c r="DN2" s="207"/>
      <c r="DO2" s="207"/>
      <c r="DP2" s="207"/>
      <c r="DQ2" s="207"/>
      <c r="DR2" s="207"/>
      <c r="DS2" s="207"/>
      <c r="DT2" s="207"/>
      <c r="DU2" s="207"/>
      <c r="DV2" s="207"/>
      <c r="DW2" s="207"/>
      <c r="DX2" s="207"/>
      <c r="DY2" s="207"/>
      <c r="DZ2" s="207"/>
      <c r="EA2" s="207"/>
      <c r="EB2" s="207"/>
      <c r="EC2" s="207"/>
    </row>
    <row r="3" spans="2:143" ht="11.25" customHeight="1" x14ac:dyDescent="0.2">
      <c r="B3" s="618" t="s">
        <v>222</v>
      </c>
      <c r="C3" s="619"/>
      <c r="D3" s="619"/>
      <c r="E3" s="619"/>
      <c r="F3" s="619"/>
      <c r="G3" s="619"/>
      <c r="H3" s="619"/>
      <c r="I3" s="619"/>
      <c r="J3" s="619"/>
      <c r="K3" s="619"/>
      <c r="L3" s="619"/>
      <c r="M3" s="619"/>
      <c r="N3" s="619"/>
      <c r="O3" s="619"/>
      <c r="P3" s="619"/>
      <c r="Q3" s="619"/>
      <c r="R3" s="619"/>
      <c r="S3" s="619"/>
      <c r="T3" s="619"/>
      <c r="U3" s="619"/>
      <c r="V3" s="619"/>
      <c r="W3" s="619"/>
      <c r="X3" s="619"/>
      <c r="Y3" s="619"/>
      <c r="Z3" s="619"/>
      <c r="AA3" s="619"/>
      <c r="AB3" s="619"/>
      <c r="AC3" s="619"/>
      <c r="AD3" s="619"/>
      <c r="AE3" s="619"/>
      <c r="AF3" s="619"/>
      <c r="AG3" s="619"/>
      <c r="AH3" s="619"/>
      <c r="AI3" s="619"/>
      <c r="AJ3" s="619"/>
      <c r="AK3" s="619"/>
      <c r="AL3" s="619"/>
      <c r="AM3" s="619"/>
      <c r="AN3" s="619"/>
      <c r="AO3" s="619"/>
      <c r="AP3" s="618" t="s">
        <v>223</v>
      </c>
      <c r="AQ3" s="619"/>
      <c r="AR3" s="619"/>
      <c r="AS3" s="619"/>
      <c r="AT3" s="619"/>
      <c r="AU3" s="619"/>
      <c r="AV3" s="619"/>
      <c r="AW3" s="619"/>
      <c r="AX3" s="619"/>
      <c r="AY3" s="619"/>
      <c r="AZ3" s="619"/>
      <c r="BA3" s="619"/>
      <c r="BB3" s="619"/>
      <c r="BC3" s="619"/>
      <c r="BD3" s="619"/>
      <c r="BE3" s="619"/>
      <c r="BF3" s="619"/>
      <c r="BG3" s="619"/>
      <c r="BH3" s="619"/>
      <c r="BI3" s="619"/>
      <c r="BJ3" s="619"/>
      <c r="BK3" s="619"/>
      <c r="BL3" s="619"/>
      <c r="BM3" s="619"/>
      <c r="BN3" s="619"/>
      <c r="BO3" s="619"/>
      <c r="BP3" s="619"/>
      <c r="BQ3" s="619"/>
      <c r="BR3" s="619"/>
      <c r="BS3" s="619"/>
      <c r="BT3" s="619"/>
      <c r="BU3" s="619"/>
      <c r="BV3" s="619"/>
      <c r="BW3" s="619"/>
      <c r="BX3" s="619"/>
      <c r="BY3" s="619"/>
      <c r="BZ3" s="619"/>
      <c r="CA3" s="619"/>
      <c r="CB3" s="620"/>
      <c r="CD3" s="618" t="s">
        <v>224</v>
      </c>
      <c r="CE3" s="619"/>
      <c r="CF3" s="619"/>
      <c r="CG3" s="619"/>
      <c r="CH3" s="619"/>
      <c r="CI3" s="619"/>
      <c r="CJ3" s="619"/>
      <c r="CK3" s="619"/>
      <c r="CL3" s="619"/>
      <c r="CM3" s="619"/>
      <c r="CN3" s="619"/>
      <c r="CO3" s="619"/>
      <c r="CP3" s="619"/>
      <c r="CQ3" s="619"/>
      <c r="CR3" s="619"/>
      <c r="CS3" s="619"/>
      <c r="CT3" s="619"/>
      <c r="CU3" s="619"/>
      <c r="CV3" s="619"/>
      <c r="CW3" s="619"/>
      <c r="CX3" s="619"/>
      <c r="CY3" s="619"/>
      <c r="CZ3" s="619"/>
      <c r="DA3" s="619"/>
      <c r="DB3" s="619"/>
      <c r="DC3" s="619"/>
      <c r="DD3" s="619"/>
      <c r="DE3" s="619"/>
      <c r="DF3" s="619"/>
      <c r="DG3" s="619"/>
      <c r="DH3" s="619"/>
      <c r="DI3" s="619"/>
      <c r="DJ3" s="619"/>
      <c r="DK3" s="619"/>
      <c r="DL3" s="619"/>
      <c r="DM3" s="619"/>
      <c r="DN3" s="619"/>
      <c r="DO3" s="619"/>
      <c r="DP3" s="619"/>
      <c r="DQ3" s="619"/>
      <c r="DR3" s="619"/>
      <c r="DS3" s="619"/>
      <c r="DT3" s="619"/>
      <c r="DU3" s="619"/>
      <c r="DV3" s="619"/>
      <c r="DW3" s="619"/>
      <c r="DX3" s="619"/>
      <c r="DY3" s="619"/>
      <c r="DZ3" s="619"/>
      <c r="EA3" s="619"/>
      <c r="EB3" s="619"/>
      <c r="EC3" s="620"/>
    </row>
    <row r="4" spans="2:143" ht="11.25" customHeight="1" x14ac:dyDescent="0.2">
      <c r="B4" s="618" t="s">
        <v>1</v>
      </c>
      <c r="C4" s="619"/>
      <c r="D4" s="619"/>
      <c r="E4" s="619"/>
      <c r="F4" s="619"/>
      <c r="G4" s="619"/>
      <c r="H4" s="619"/>
      <c r="I4" s="619"/>
      <c r="J4" s="619"/>
      <c r="K4" s="619"/>
      <c r="L4" s="619"/>
      <c r="M4" s="619"/>
      <c r="N4" s="619"/>
      <c r="O4" s="619"/>
      <c r="P4" s="619"/>
      <c r="Q4" s="620"/>
      <c r="R4" s="618" t="s">
        <v>225</v>
      </c>
      <c r="S4" s="619"/>
      <c r="T4" s="619"/>
      <c r="U4" s="619"/>
      <c r="V4" s="619"/>
      <c r="W4" s="619"/>
      <c r="X4" s="619"/>
      <c r="Y4" s="620"/>
      <c r="Z4" s="618" t="s">
        <v>226</v>
      </c>
      <c r="AA4" s="619"/>
      <c r="AB4" s="619"/>
      <c r="AC4" s="620"/>
      <c r="AD4" s="618" t="s">
        <v>227</v>
      </c>
      <c r="AE4" s="619"/>
      <c r="AF4" s="619"/>
      <c r="AG4" s="619"/>
      <c r="AH4" s="619"/>
      <c r="AI4" s="619"/>
      <c r="AJ4" s="619"/>
      <c r="AK4" s="620"/>
      <c r="AL4" s="618" t="s">
        <v>226</v>
      </c>
      <c r="AM4" s="619"/>
      <c r="AN4" s="619"/>
      <c r="AO4" s="620"/>
      <c r="AP4" s="621" t="s">
        <v>228</v>
      </c>
      <c r="AQ4" s="621"/>
      <c r="AR4" s="621"/>
      <c r="AS4" s="621"/>
      <c r="AT4" s="621"/>
      <c r="AU4" s="621"/>
      <c r="AV4" s="621"/>
      <c r="AW4" s="621"/>
      <c r="AX4" s="621"/>
      <c r="AY4" s="621"/>
      <c r="AZ4" s="621"/>
      <c r="BA4" s="621"/>
      <c r="BB4" s="621"/>
      <c r="BC4" s="621"/>
      <c r="BD4" s="621"/>
      <c r="BE4" s="621"/>
      <c r="BF4" s="621"/>
      <c r="BG4" s="621" t="s">
        <v>229</v>
      </c>
      <c r="BH4" s="621"/>
      <c r="BI4" s="621"/>
      <c r="BJ4" s="621"/>
      <c r="BK4" s="621"/>
      <c r="BL4" s="621"/>
      <c r="BM4" s="621"/>
      <c r="BN4" s="621"/>
      <c r="BO4" s="621" t="s">
        <v>226</v>
      </c>
      <c r="BP4" s="621"/>
      <c r="BQ4" s="621"/>
      <c r="BR4" s="621"/>
      <c r="BS4" s="621" t="s">
        <v>230</v>
      </c>
      <c r="BT4" s="621"/>
      <c r="BU4" s="621"/>
      <c r="BV4" s="621"/>
      <c r="BW4" s="621"/>
      <c r="BX4" s="621"/>
      <c r="BY4" s="621"/>
      <c r="BZ4" s="621"/>
      <c r="CA4" s="621"/>
      <c r="CB4" s="621"/>
      <c r="CD4" s="618" t="s">
        <v>231</v>
      </c>
      <c r="CE4" s="619"/>
      <c r="CF4" s="619"/>
      <c r="CG4" s="619"/>
      <c r="CH4" s="619"/>
      <c r="CI4" s="619"/>
      <c r="CJ4" s="619"/>
      <c r="CK4" s="619"/>
      <c r="CL4" s="619"/>
      <c r="CM4" s="619"/>
      <c r="CN4" s="619"/>
      <c r="CO4" s="619"/>
      <c r="CP4" s="619"/>
      <c r="CQ4" s="619"/>
      <c r="CR4" s="619"/>
      <c r="CS4" s="619"/>
      <c r="CT4" s="619"/>
      <c r="CU4" s="619"/>
      <c r="CV4" s="619"/>
      <c r="CW4" s="619"/>
      <c r="CX4" s="619"/>
      <c r="CY4" s="619"/>
      <c r="CZ4" s="619"/>
      <c r="DA4" s="619"/>
      <c r="DB4" s="619"/>
      <c r="DC4" s="619"/>
      <c r="DD4" s="619"/>
      <c r="DE4" s="619"/>
      <c r="DF4" s="619"/>
      <c r="DG4" s="619"/>
      <c r="DH4" s="619"/>
      <c r="DI4" s="619"/>
      <c r="DJ4" s="619"/>
      <c r="DK4" s="619"/>
      <c r="DL4" s="619"/>
      <c r="DM4" s="619"/>
      <c r="DN4" s="619"/>
      <c r="DO4" s="619"/>
      <c r="DP4" s="619"/>
      <c r="DQ4" s="619"/>
      <c r="DR4" s="619"/>
      <c r="DS4" s="619"/>
      <c r="DT4" s="619"/>
      <c r="DU4" s="619"/>
      <c r="DV4" s="619"/>
      <c r="DW4" s="619"/>
      <c r="DX4" s="619"/>
      <c r="DY4" s="619"/>
      <c r="DZ4" s="619"/>
      <c r="EA4" s="619"/>
      <c r="EB4" s="619"/>
      <c r="EC4" s="620"/>
    </row>
    <row r="5" spans="2:143" ht="11.25" customHeight="1" x14ac:dyDescent="0.2">
      <c r="B5" s="622" t="s">
        <v>232</v>
      </c>
      <c r="C5" s="623"/>
      <c r="D5" s="623"/>
      <c r="E5" s="623"/>
      <c r="F5" s="623"/>
      <c r="G5" s="623"/>
      <c r="H5" s="623"/>
      <c r="I5" s="623"/>
      <c r="J5" s="623"/>
      <c r="K5" s="623"/>
      <c r="L5" s="623"/>
      <c r="M5" s="623"/>
      <c r="N5" s="623"/>
      <c r="O5" s="623"/>
      <c r="P5" s="623"/>
      <c r="Q5" s="624"/>
      <c r="R5" s="625">
        <v>40626667</v>
      </c>
      <c r="S5" s="626"/>
      <c r="T5" s="626"/>
      <c r="U5" s="626"/>
      <c r="V5" s="626"/>
      <c r="W5" s="626"/>
      <c r="X5" s="626"/>
      <c r="Y5" s="627"/>
      <c r="Z5" s="628">
        <v>57</v>
      </c>
      <c r="AA5" s="628"/>
      <c r="AB5" s="628"/>
      <c r="AC5" s="628"/>
      <c r="AD5" s="629">
        <v>40626667</v>
      </c>
      <c r="AE5" s="629"/>
      <c r="AF5" s="629"/>
      <c r="AG5" s="629"/>
      <c r="AH5" s="629"/>
      <c r="AI5" s="629"/>
      <c r="AJ5" s="629"/>
      <c r="AK5" s="629"/>
      <c r="AL5" s="630">
        <v>86.1</v>
      </c>
      <c r="AM5" s="631"/>
      <c r="AN5" s="631"/>
      <c r="AO5" s="632"/>
      <c r="AP5" s="622" t="s">
        <v>233</v>
      </c>
      <c r="AQ5" s="623"/>
      <c r="AR5" s="623"/>
      <c r="AS5" s="623"/>
      <c r="AT5" s="623"/>
      <c r="AU5" s="623"/>
      <c r="AV5" s="623"/>
      <c r="AW5" s="623"/>
      <c r="AX5" s="623"/>
      <c r="AY5" s="623"/>
      <c r="AZ5" s="623"/>
      <c r="BA5" s="623"/>
      <c r="BB5" s="623"/>
      <c r="BC5" s="623"/>
      <c r="BD5" s="623"/>
      <c r="BE5" s="623"/>
      <c r="BF5" s="624"/>
      <c r="BG5" s="636">
        <v>40544664</v>
      </c>
      <c r="BH5" s="637"/>
      <c r="BI5" s="637"/>
      <c r="BJ5" s="637"/>
      <c r="BK5" s="637"/>
      <c r="BL5" s="637"/>
      <c r="BM5" s="637"/>
      <c r="BN5" s="638"/>
      <c r="BO5" s="639">
        <v>99.8</v>
      </c>
      <c r="BP5" s="639"/>
      <c r="BQ5" s="639"/>
      <c r="BR5" s="639"/>
      <c r="BS5" s="640">
        <v>165918</v>
      </c>
      <c r="BT5" s="640"/>
      <c r="BU5" s="640"/>
      <c r="BV5" s="640"/>
      <c r="BW5" s="640"/>
      <c r="BX5" s="640"/>
      <c r="BY5" s="640"/>
      <c r="BZ5" s="640"/>
      <c r="CA5" s="640"/>
      <c r="CB5" s="644"/>
      <c r="CD5" s="618" t="s">
        <v>228</v>
      </c>
      <c r="CE5" s="619"/>
      <c r="CF5" s="619"/>
      <c r="CG5" s="619"/>
      <c r="CH5" s="619"/>
      <c r="CI5" s="619"/>
      <c r="CJ5" s="619"/>
      <c r="CK5" s="619"/>
      <c r="CL5" s="619"/>
      <c r="CM5" s="619"/>
      <c r="CN5" s="619"/>
      <c r="CO5" s="619"/>
      <c r="CP5" s="619"/>
      <c r="CQ5" s="620"/>
      <c r="CR5" s="618" t="s">
        <v>234</v>
      </c>
      <c r="CS5" s="619"/>
      <c r="CT5" s="619"/>
      <c r="CU5" s="619"/>
      <c r="CV5" s="619"/>
      <c r="CW5" s="619"/>
      <c r="CX5" s="619"/>
      <c r="CY5" s="620"/>
      <c r="CZ5" s="618" t="s">
        <v>226</v>
      </c>
      <c r="DA5" s="619"/>
      <c r="DB5" s="619"/>
      <c r="DC5" s="620"/>
      <c r="DD5" s="618" t="s">
        <v>235</v>
      </c>
      <c r="DE5" s="619"/>
      <c r="DF5" s="619"/>
      <c r="DG5" s="619"/>
      <c r="DH5" s="619"/>
      <c r="DI5" s="619"/>
      <c r="DJ5" s="619"/>
      <c r="DK5" s="619"/>
      <c r="DL5" s="619"/>
      <c r="DM5" s="619"/>
      <c r="DN5" s="619"/>
      <c r="DO5" s="619"/>
      <c r="DP5" s="620"/>
      <c r="DQ5" s="618" t="s">
        <v>236</v>
      </c>
      <c r="DR5" s="619"/>
      <c r="DS5" s="619"/>
      <c r="DT5" s="619"/>
      <c r="DU5" s="619"/>
      <c r="DV5" s="619"/>
      <c r="DW5" s="619"/>
      <c r="DX5" s="619"/>
      <c r="DY5" s="619"/>
      <c r="DZ5" s="619"/>
      <c r="EA5" s="619"/>
      <c r="EB5" s="619"/>
      <c r="EC5" s="620"/>
    </row>
    <row r="6" spans="2:143" ht="11.25" customHeight="1" x14ac:dyDescent="0.2">
      <c r="B6" s="633" t="s">
        <v>237</v>
      </c>
      <c r="C6" s="634"/>
      <c r="D6" s="634"/>
      <c r="E6" s="634"/>
      <c r="F6" s="634"/>
      <c r="G6" s="634"/>
      <c r="H6" s="634"/>
      <c r="I6" s="634"/>
      <c r="J6" s="634"/>
      <c r="K6" s="634"/>
      <c r="L6" s="634"/>
      <c r="M6" s="634"/>
      <c r="N6" s="634"/>
      <c r="O6" s="634"/>
      <c r="P6" s="634"/>
      <c r="Q6" s="635"/>
      <c r="R6" s="636">
        <v>298731</v>
      </c>
      <c r="S6" s="637"/>
      <c r="T6" s="637"/>
      <c r="U6" s="637"/>
      <c r="V6" s="637"/>
      <c r="W6" s="637"/>
      <c r="X6" s="637"/>
      <c r="Y6" s="638"/>
      <c r="Z6" s="639">
        <v>0.4</v>
      </c>
      <c r="AA6" s="639"/>
      <c r="AB6" s="639"/>
      <c r="AC6" s="639"/>
      <c r="AD6" s="640">
        <v>298731</v>
      </c>
      <c r="AE6" s="640"/>
      <c r="AF6" s="640"/>
      <c r="AG6" s="640"/>
      <c r="AH6" s="640"/>
      <c r="AI6" s="640"/>
      <c r="AJ6" s="640"/>
      <c r="AK6" s="640"/>
      <c r="AL6" s="641">
        <v>0.6</v>
      </c>
      <c r="AM6" s="642"/>
      <c r="AN6" s="642"/>
      <c r="AO6" s="643"/>
      <c r="AP6" s="633" t="s">
        <v>238</v>
      </c>
      <c r="AQ6" s="634"/>
      <c r="AR6" s="634"/>
      <c r="AS6" s="634"/>
      <c r="AT6" s="634"/>
      <c r="AU6" s="634"/>
      <c r="AV6" s="634"/>
      <c r="AW6" s="634"/>
      <c r="AX6" s="634"/>
      <c r="AY6" s="634"/>
      <c r="AZ6" s="634"/>
      <c r="BA6" s="634"/>
      <c r="BB6" s="634"/>
      <c r="BC6" s="634"/>
      <c r="BD6" s="634"/>
      <c r="BE6" s="634"/>
      <c r="BF6" s="635"/>
      <c r="BG6" s="636">
        <v>40544664</v>
      </c>
      <c r="BH6" s="637"/>
      <c r="BI6" s="637"/>
      <c r="BJ6" s="637"/>
      <c r="BK6" s="637"/>
      <c r="BL6" s="637"/>
      <c r="BM6" s="637"/>
      <c r="BN6" s="638"/>
      <c r="BO6" s="639">
        <v>99.8</v>
      </c>
      <c r="BP6" s="639"/>
      <c r="BQ6" s="639"/>
      <c r="BR6" s="639"/>
      <c r="BS6" s="640">
        <v>165918</v>
      </c>
      <c r="BT6" s="640"/>
      <c r="BU6" s="640"/>
      <c r="BV6" s="640"/>
      <c r="BW6" s="640"/>
      <c r="BX6" s="640"/>
      <c r="BY6" s="640"/>
      <c r="BZ6" s="640"/>
      <c r="CA6" s="640"/>
      <c r="CB6" s="644"/>
      <c r="CD6" s="622" t="s">
        <v>239</v>
      </c>
      <c r="CE6" s="623"/>
      <c r="CF6" s="623"/>
      <c r="CG6" s="623"/>
      <c r="CH6" s="623"/>
      <c r="CI6" s="623"/>
      <c r="CJ6" s="623"/>
      <c r="CK6" s="623"/>
      <c r="CL6" s="623"/>
      <c r="CM6" s="623"/>
      <c r="CN6" s="623"/>
      <c r="CO6" s="623"/>
      <c r="CP6" s="623"/>
      <c r="CQ6" s="624"/>
      <c r="CR6" s="636">
        <v>324662</v>
      </c>
      <c r="CS6" s="637"/>
      <c r="CT6" s="637"/>
      <c r="CU6" s="637"/>
      <c r="CV6" s="637"/>
      <c r="CW6" s="637"/>
      <c r="CX6" s="637"/>
      <c r="CY6" s="638"/>
      <c r="CZ6" s="630">
        <v>0.5</v>
      </c>
      <c r="DA6" s="631"/>
      <c r="DB6" s="631"/>
      <c r="DC6" s="647"/>
      <c r="DD6" s="645" t="s">
        <v>131</v>
      </c>
      <c r="DE6" s="637"/>
      <c r="DF6" s="637"/>
      <c r="DG6" s="637"/>
      <c r="DH6" s="637"/>
      <c r="DI6" s="637"/>
      <c r="DJ6" s="637"/>
      <c r="DK6" s="637"/>
      <c r="DL6" s="637"/>
      <c r="DM6" s="637"/>
      <c r="DN6" s="637"/>
      <c r="DO6" s="637"/>
      <c r="DP6" s="638"/>
      <c r="DQ6" s="645">
        <v>324662</v>
      </c>
      <c r="DR6" s="637"/>
      <c r="DS6" s="637"/>
      <c r="DT6" s="637"/>
      <c r="DU6" s="637"/>
      <c r="DV6" s="637"/>
      <c r="DW6" s="637"/>
      <c r="DX6" s="637"/>
      <c r="DY6" s="637"/>
      <c r="DZ6" s="637"/>
      <c r="EA6" s="637"/>
      <c r="EB6" s="637"/>
      <c r="EC6" s="646"/>
    </row>
    <row r="7" spans="2:143" ht="11.25" customHeight="1" x14ac:dyDescent="0.2">
      <c r="B7" s="633" t="s">
        <v>240</v>
      </c>
      <c r="C7" s="634"/>
      <c r="D7" s="634"/>
      <c r="E7" s="634"/>
      <c r="F7" s="634"/>
      <c r="G7" s="634"/>
      <c r="H7" s="634"/>
      <c r="I7" s="634"/>
      <c r="J7" s="634"/>
      <c r="K7" s="634"/>
      <c r="L7" s="634"/>
      <c r="M7" s="634"/>
      <c r="N7" s="634"/>
      <c r="O7" s="634"/>
      <c r="P7" s="634"/>
      <c r="Q7" s="635"/>
      <c r="R7" s="636">
        <v>26634</v>
      </c>
      <c r="S7" s="637"/>
      <c r="T7" s="637"/>
      <c r="U7" s="637"/>
      <c r="V7" s="637"/>
      <c r="W7" s="637"/>
      <c r="X7" s="637"/>
      <c r="Y7" s="638"/>
      <c r="Z7" s="639">
        <v>0</v>
      </c>
      <c r="AA7" s="639"/>
      <c r="AB7" s="639"/>
      <c r="AC7" s="639"/>
      <c r="AD7" s="640">
        <v>26634</v>
      </c>
      <c r="AE7" s="640"/>
      <c r="AF7" s="640"/>
      <c r="AG7" s="640"/>
      <c r="AH7" s="640"/>
      <c r="AI7" s="640"/>
      <c r="AJ7" s="640"/>
      <c r="AK7" s="640"/>
      <c r="AL7" s="641">
        <v>0.1</v>
      </c>
      <c r="AM7" s="642"/>
      <c r="AN7" s="642"/>
      <c r="AO7" s="643"/>
      <c r="AP7" s="633" t="s">
        <v>241</v>
      </c>
      <c r="AQ7" s="634"/>
      <c r="AR7" s="634"/>
      <c r="AS7" s="634"/>
      <c r="AT7" s="634"/>
      <c r="AU7" s="634"/>
      <c r="AV7" s="634"/>
      <c r="AW7" s="634"/>
      <c r="AX7" s="634"/>
      <c r="AY7" s="634"/>
      <c r="AZ7" s="634"/>
      <c r="BA7" s="634"/>
      <c r="BB7" s="634"/>
      <c r="BC7" s="634"/>
      <c r="BD7" s="634"/>
      <c r="BE7" s="634"/>
      <c r="BF7" s="635"/>
      <c r="BG7" s="636">
        <v>19109342</v>
      </c>
      <c r="BH7" s="637"/>
      <c r="BI7" s="637"/>
      <c r="BJ7" s="637"/>
      <c r="BK7" s="637"/>
      <c r="BL7" s="637"/>
      <c r="BM7" s="637"/>
      <c r="BN7" s="638"/>
      <c r="BO7" s="639">
        <v>47</v>
      </c>
      <c r="BP7" s="639"/>
      <c r="BQ7" s="639"/>
      <c r="BR7" s="639"/>
      <c r="BS7" s="640">
        <v>165918</v>
      </c>
      <c r="BT7" s="640"/>
      <c r="BU7" s="640"/>
      <c r="BV7" s="640"/>
      <c r="BW7" s="640"/>
      <c r="BX7" s="640"/>
      <c r="BY7" s="640"/>
      <c r="BZ7" s="640"/>
      <c r="CA7" s="640"/>
      <c r="CB7" s="644"/>
      <c r="CD7" s="633" t="s">
        <v>242</v>
      </c>
      <c r="CE7" s="634"/>
      <c r="CF7" s="634"/>
      <c r="CG7" s="634"/>
      <c r="CH7" s="634"/>
      <c r="CI7" s="634"/>
      <c r="CJ7" s="634"/>
      <c r="CK7" s="634"/>
      <c r="CL7" s="634"/>
      <c r="CM7" s="634"/>
      <c r="CN7" s="634"/>
      <c r="CO7" s="634"/>
      <c r="CP7" s="634"/>
      <c r="CQ7" s="635"/>
      <c r="CR7" s="636">
        <v>6820319</v>
      </c>
      <c r="CS7" s="637"/>
      <c r="CT7" s="637"/>
      <c r="CU7" s="637"/>
      <c r="CV7" s="637"/>
      <c r="CW7" s="637"/>
      <c r="CX7" s="637"/>
      <c r="CY7" s="638"/>
      <c r="CZ7" s="639">
        <v>9.9</v>
      </c>
      <c r="DA7" s="639"/>
      <c r="DB7" s="639"/>
      <c r="DC7" s="639"/>
      <c r="DD7" s="645">
        <v>261160</v>
      </c>
      <c r="DE7" s="637"/>
      <c r="DF7" s="637"/>
      <c r="DG7" s="637"/>
      <c r="DH7" s="637"/>
      <c r="DI7" s="637"/>
      <c r="DJ7" s="637"/>
      <c r="DK7" s="637"/>
      <c r="DL7" s="637"/>
      <c r="DM7" s="637"/>
      <c r="DN7" s="637"/>
      <c r="DO7" s="637"/>
      <c r="DP7" s="638"/>
      <c r="DQ7" s="645">
        <v>5933207</v>
      </c>
      <c r="DR7" s="637"/>
      <c r="DS7" s="637"/>
      <c r="DT7" s="637"/>
      <c r="DU7" s="637"/>
      <c r="DV7" s="637"/>
      <c r="DW7" s="637"/>
      <c r="DX7" s="637"/>
      <c r="DY7" s="637"/>
      <c r="DZ7" s="637"/>
      <c r="EA7" s="637"/>
      <c r="EB7" s="637"/>
      <c r="EC7" s="646"/>
    </row>
    <row r="8" spans="2:143" ht="11.25" customHeight="1" x14ac:dyDescent="0.2">
      <c r="B8" s="633" t="s">
        <v>243</v>
      </c>
      <c r="C8" s="634"/>
      <c r="D8" s="634"/>
      <c r="E8" s="634"/>
      <c r="F8" s="634"/>
      <c r="G8" s="634"/>
      <c r="H8" s="634"/>
      <c r="I8" s="634"/>
      <c r="J8" s="634"/>
      <c r="K8" s="634"/>
      <c r="L8" s="634"/>
      <c r="M8" s="634"/>
      <c r="N8" s="634"/>
      <c r="O8" s="634"/>
      <c r="P8" s="634"/>
      <c r="Q8" s="635"/>
      <c r="R8" s="636">
        <v>269101</v>
      </c>
      <c r="S8" s="637"/>
      <c r="T8" s="637"/>
      <c r="U8" s="637"/>
      <c r="V8" s="637"/>
      <c r="W8" s="637"/>
      <c r="X8" s="637"/>
      <c r="Y8" s="638"/>
      <c r="Z8" s="639">
        <v>0.4</v>
      </c>
      <c r="AA8" s="639"/>
      <c r="AB8" s="639"/>
      <c r="AC8" s="639"/>
      <c r="AD8" s="640">
        <v>269101</v>
      </c>
      <c r="AE8" s="640"/>
      <c r="AF8" s="640"/>
      <c r="AG8" s="640"/>
      <c r="AH8" s="640"/>
      <c r="AI8" s="640"/>
      <c r="AJ8" s="640"/>
      <c r="AK8" s="640"/>
      <c r="AL8" s="641">
        <v>0.6</v>
      </c>
      <c r="AM8" s="642"/>
      <c r="AN8" s="642"/>
      <c r="AO8" s="643"/>
      <c r="AP8" s="633" t="s">
        <v>244</v>
      </c>
      <c r="AQ8" s="634"/>
      <c r="AR8" s="634"/>
      <c r="AS8" s="634"/>
      <c r="AT8" s="634"/>
      <c r="AU8" s="634"/>
      <c r="AV8" s="634"/>
      <c r="AW8" s="634"/>
      <c r="AX8" s="634"/>
      <c r="AY8" s="634"/>
      <c r="AZ8" s="634"/>
      <c r="BA8" s="634"/>
      <c r="BB8" s="634"/>
      <c r="BC8" s="634"/>
      <c r="BD8" s="634"/>
      <c r="BE8" s="634"/>
      <c r="BF8" s="635"/>
      <c r="BG8" s="636">
        <v>335542</v>
      </c>
      <c r="BH8" s="637"/>
      <c r="BI8" s="637"/>
      <c r="BJ8" s="637"/>
      <c r="BK8" s="637"/>
      <c r="BL8" s="637"/>
      <c r="BM8" s="637"/>
      <c r="BN8" s="638"/>
      <c r="BO8" s="639">
        <v>0.8</v>
      </c>
      <c r="BP8" s="639"/>
      <c r="BQ8" s="639"/>
      <c r="BR8" s="639"/>
      <c r="BS8" s="640" t="s">
        <v>131</v>
      </c>
      <c r="BT8" s="640"/>
      <c r="BU8" s="640"/>
      <c r="BV8" s="640"/>
      <c r="BW8" s="640"/>
      <c r="BX8" s="640"/>
      <c r="BY8" s="640"/>
      <c r="BZ8" s="640"/>
      <c r="CA8" s="640"/>
      <c r="CB8" s="644"/>
      <c r="CD8" s="633" t="s">
        <v>245</v>
      </c>
      <c r="CE8" s="634"/>
      <c r="CF8" s="634"/>
      <c r="CG8" s="634"/>
      <c r="CH8" s="634"/>
      <c r="CI8" s="634"/>
      <c r="CJ8" s="634"/>
      <c r="CK8" s="634"/>
      <c r="CL8" s="634"/>
      <c r="CM8" s="634"/>
      <c r="CN8" s="634"/>
      <c r="CO8" s="634"/>
      <c r="CP8" s="634"/>
      <c r="CQ8" s="635"/>
      <c r="CR8" s="636">
        <v>29450549</v>
      </c>
      <c r="CS8" s="637"/>
      <c r="CT8" s="637"/>
      <c r="CU8" s="637"/>
      <c r="CV8" s="637"/>
      <c r="CW8" s="637"/>
      <c r="CX8" s="637"/>
      <c r="CY8" s="638"/>
      <c r="CZ8" s="639">
        <v>42.8</v>
      </c>
      <c r="DA8" s="639"/>
      <c r="DB8" s="639"/>
      <c r="DC8" s="639"/>
      <c r="DD8" s="645">
        <v>394883</v>
      </c>
      <c r="DE8" s="637"/>
      <c r="DF8" s="637"/>
      <c r="DG8" s="637"/>
      <c r="DH8" s="637"/>
      <c r="DI8" s="637"/>
      <c r="DJ8" s="637"/>
      <c r="DK8" s="637"/>
      <c r="DL8" s="637"/>
      <c r="DM8" s="637"/>
      <c r="DN8" s="637"/>
      <c r="DO8" s="637"/>
      <c r="DP8" s="638"/>
      <c r="DQ8" s="645">
        <v>16192355</v>
      </c>
      <c r="DR8" s="637"/>
      <c r="DS8" s="637"/>
      <c r="DT8" s="637"/>
      <c r="DU8" s="637"/>
      <c r="DV8" s="637"/>
      <c r="DW8" s="637"/>
      <c r="DX8" s="637"/>
      <c r="DY8" s="637"/>
      <c r="DZ8" s="637"/>
      <c r="EA8" s="637"/>
      <c r="EB8" s="637"/>
      <c r="EC8" s="646"/>
    </row>
    <row r="9" spans="2:143" ht="11.25" customHeight="1" x14ac:dyDescent="0.2">
      <c r="B9" s="633" t="s">
        <v>246</v>
      </c>
      <c r="C9" s="634"/>
      <c r="D9" s="634"/>
      <c r="E9" s="634"/>
      <c r="F9" s="634"/>
      <c r="G9" s="634"/>
      <c r="H9" s="634"/>
      <c r="I9" s="634"/>
      <c r="J9" s="634"/>
      <c r="K9" s="634"/>
      <c r="L9" s="634"/>
      <c r="M9" s="634"/>
      <c r="N9" s="634"/>
      <c r="O9" s="634"/>
      <c r="P9" s="634"/>
      <c r="Q9" s="635"/>
      <c r="R9" s="636">
        <v>215068</v>
      </c>
      <c r="S9" s="637"/>
      <c r="T9" s="637"/>
      <c r="U9" s="637"/>
      <c r="V9" s="637"/>
      <c r="W9" s="637"/>
      <c r="X9" s="637"/>
      <c r="Y9" s="638"/>
      <c r="Z9" s="639">
        <v>0.3</v>
      </c>
      <c r="AA9" s="639"/>
      <c r="AB9" s="639"/>
      <c r="AC9" s="639"/>
      <c r="AD9" s="640">
        <v>215068</v>
      </c>
      <c r="AE9" s="640"/>
      <c r="AF9" s="640"/>
      <c r="AG9" s="640"/>
      <c r="AH9" s="640"/>
      <c r="AI9" s="640"/>
      <c r="AJ9" s="640"/>
      <c r="AK9" s="640"/>
      <c r="AL9" s="641">
        <v>0.5</v>
      </c>
      <c r="AM9" s="642"/>
      <c r="AN9" s="642"/>
      <c r="AO9" s="643"/>
      <c r="AP9" s="633" t="s">
        <v>247</v>
      </c>
      <c r="AQ9" s="634"/>
      <c r="AR9" s="634"/>
      <c r="AS9" s="634"/>
      <c r="AT9" s="634"/>
      <c r="AU9" s="634"/>
      <c r="AV9" s="634"/>
      <c r="AW9" s="634"/>
      <c r="AX9" s="634"/>
      <c r="AY9" s="634"/>
      <c r="AZ9" s="634"/>
      <c r="BA9" s="634"/>
      <c r="BB9" s="634"/>
      <c r="BC9" s="634"/>
      <c r="BD9" s="634"/>
      <c r="BE9" s="634"/>
      <c r="BF9" s="635"/>
      <c r="BG9" s="636">
        <v>17140603</v>
      </c>
      <c r="BH9" s="637"/>
      <c r="BI9" s="637"/>
      <c r="BJ9" s="637"/>
      <c r="BK9" s="637"/>
      <c r="BL9" s="637"/>
      <c r="BM9" s="637"/>
      <c r="BN9" s="638"/>
      <c r="BO9" s="639">
        <v>42.2</v>
      </c>
      <c r="BP9" s="639"/>
      <c r="BQ9" s="639"/>
      <c r="BR9" s="639"/>
      <c r="BS9" s="640" t="s">
        <v>248</v>
      </c>
      <c r="BT9" s="640"/>
      <c r="BU9" s="640"/>
      <c r="BV9" s="640"/>
      <c r="BW9" s="640"/>
      <c r="BX9" s="640"/>
      <c r="BY9" s="640"/>
      <c r="BZ9" s="640"/>
      <c r="CA9" s="640"/>
      <c r="CB9" s="644"/>
      <c r="CD9" s="633" t="s">
        <v>249</v>
      </c>
      <c r="CE9" s="634"/>
      <c r="CF9" s="634"/>
      <c r="CG9" s="634"/>
      <c r="CH9" s="634"/>
      <c r="CI9" s="634"/>
      <c r="CJ9" s="634"/>
      <c r="CK9" s="634"/>
      <c r="CL9" s="634"/>
      <c r="CM9" s="634"/>
      <c r="CN9" s="634"/>
      <c r="CO9" s="634"/>
      <c r="CP9" s="634"/>
      <c r="CQ9" s="635"/>
      <c r="CR9" s="636">
        <v>7389679</v>
      </c>
      <c r="CS9" s="637"/>
      <c r="CT9" s="637"/>
      <c r="CU9" s="637"/>
      <c r="CV9" s="637"/>
      <c r="CW9" s="637"/>
      <c r="CX9" s="637"/>
      <c r="CY9" s="638"/>
      <c r="CZ9" s="639">
        <v>10.7</v>
      </c>
      <c r="DA9" s="639"/>
      <c r="DB9" s="639"/>
      <c r="DC9" s="639"/>
      <c r="DD9" s="645">
        <v>997954</v>
      </c>
      <c r="DE9" s="637"/>
      <c r="DF9" s="637"/>
      <c r="DG9" s="637"/>
      <c r="DH9" s="637"/>
      <c r="DI9" s="637"/>
      <c r="DJ9" s="637"/>
      <c r="DK9" s="637"/>
      <c r="DL9" s="637"/>
      <c r="DM9" s="637"/>
      <c r="DN9" s="637"/>
      <c r="DO9" s="637"/>
      <c r="DP9" s="638"/>
      <c r="DQ9" s="645">
        <v>4363654</v>
      </c>
      <c r="DR9" s="637"/>
      <c r="DS9" s="637"/>
      <c r="DT9" s="637"/>
      <c r="DU9" s="637"/>
      <c r="DV9" s="637"/>
      <c r="DW9" s="637"/>
      <c r="DX9" s="637"/>
      <c r="DY9" s="637"/>
      <c r="DZ9" s="637"/>
      <c r="EA9" s="637"/>
      <c r="EB9" s="637"/>
      <c r="EC9" s="646"/>
    </row>
    <row r="10" spans="2:143" ht="11.25" customHeight="1" x14ac:dyDescent="0.2">
      <c r="B10" s="633" t="s">
        <v>250</v>
      </c>
      <c r="C10" s="634"/>
      <c r="D10" s="634"/>
      <c r="E10" s="634"/>
      <c r="F10" s="634"/>
      <c r="G10" s="634"/>
      <c r="H10" s="634"/>
      <c r="I10" s="634"/>
      <c r="J10" s="634"/>
      <c r="K10" s="634"/>
      <c r="L10" s="634"/>
      <c r="M10" s="634"/>
      <c r="N10" s="634"/>
      <c r="O10" s="634"/>
      <c r="P10" s="634"/>
      <c r="Q10" s="635"/>
      <c r="R10" s="636" t="s">
        <v>131</v>
      </c>
      <c r="S10" s="637"/>
      <c r="T10" s="637"/>
      <c r="U10" s="637"/>
      <c r="V10" s="637"/>
      <c r="W10" s="637"/>
      <c r="X10" s="637"/>
      <c r="Y10" s="638"/>
      <c r="Z10" s="639" t="s">
        <v>248</v>
      </c>
      <c r="AA10" s="639"/>
      <c r="AB10" s="639"/>
      <c r="AC10" s="639"/>
      <c r="AD10" s="640" t="s">
        <v>181</v>
      </c>
      <c r="AE10" s="640"/>
      <c r="AF10" s="640"/>
      <c r="AG10" s="640"/>
      <c r="AH10" s="640"/>
      <c r="AI10" s="640"/>
      <c r="AJ10" s="640"/>
      <c r="AK10" s="640"/>
      <c r="AL10" s="641" t="s">
        <v>131</v>
      </c>
      <c r="AM10" s="642"/>
      <c r="AN10" s="642"/>
      <c r="AO10" s="643"/>
      <c r="AP10" s="633" t="s">
        <v>251</v>
      </c>
      <c r="AQ10" s="634"/>
      <c r="AR10" s="634"/>
      <c r="AS10" s="634"/>
      <c r="AT10" s="634"/>
      <c r="AU10" s="634"/>
      <c r="AV10" s="634"/>
      <c r="AW10" s="634"/>
      <c r="AX10" s="634"/>
      <c r="AY10" s="634"/>
      <c r="AZ10" s="634"/>
      <c r="BA10" s="634"/>
      <c r="BB10" s="634"/>
      <c r="BC10" s="634"/>
      <c r="BD10" s="634"/>
      <c r="BE10" s="634"/>
      <c r="BF10" s="635"/>
      <c r="BG10" s="636">
        <v>514130</v>
      </c>
      <c r="BH10" s="637"/>
      <c r="BI10" s="637"/>
      <c r="BJ10" s="637"/>
      <c r="BK10" s="637"/>
      <c r="BL10" s="637"/>
      <c r="BM10" s="637"/>
      <c r="BN10" s="638"/>
      <c r="BO10" s="639">
        <v>1.3</v>
      </c>
      <c r="BP10" s="639"/>
      <c r="BQ10" s="639"/>
      <c r="BR10" s="639"/>
      <c r="BS10" s="640" t="s">
        <v>131</v>
      </c>
      <c r="BT10" s="640"/>
      <c r="BU10" s="640"/>
      <c r="BV10" s="640"/>
      <c r="BW10" s="640"/>
      <c r="BX10" s="640"/>
      <c r="BY10" s="640"/>
      <c r="BZ10" s="640"/>
      <c r="CA10" s="640"/>
      <c r="CB10" s="644"/>
      <c r="CD10" s="633" t="s">
        <v>252</v>
      </c>
      <c r="CE10" s="634"/>
      <c r="CF10" s="634"/>
      <c r="CG10" s="634"/>
      <c r="CH10" s="634"/>
      <c r="CI10" s="634"/>
      <c r="CJ10" s="634"/>
      <c r="CK10" s="634"/>
      <c r="CL10" s="634"/>
      <c r="CM10" s="634"/>
      <c r="CN10" s="634"/>
      <c r="CO10" s="634"/>
      <c r="CP10" s="634"/>
      <c r="CQ10" s="635"/>
      <c r="CR10" s="636">
        <v>11280</v>
      </c>
      <c r="CS10" s="637"/>
      <c r="CT10" s="637"/>
      <c r="CU10" s="637"/>
      <c r="CV10" s="637"/>
      <c r="CW10" s="637"/>
      <c r="CX10" s="637"/>
      <c r="CY10" s="638"/>
      <c r="CZ10" s="639">
        <v>0</v>
      </c>
      <c r="DA10" s="639"/>
      <c r="DB10" s="639"/>
      <c r="DC10" s="639"/>
      <c r="DD10" s="645" t="s">
        <v>131</v>
      </c>
      <c r="DE10" s="637"/>
      <c r="DF10" s="637"/>
      <c r="DG10" s="637"/>
      <c r="DH10" s="637"/>
      <c r="DI10" s="637"/>
      <c r="DJ10" s="637"/>
      <c r="DK10" s="637"/>
      <c r="DL10" s="637"/>
      <c r="DM10" s="637"/>
      <c r="DN10" s="637"/>
      <c r="DO10" s="637"/>
      <c r="DP10" s="638"/>
      <c r="DQ10" s="645">
        <v>11280</v>
      </c>
      <c r="DR10" s="637"/>
      <c r="DS10" s="637"/>
      <c r="DT10" s="637"/>
      <c r="DU10" s="637"/>
      <c r="DV10" s="637"/>
      <c r="DW10" s="637"/>
      <c r="DX10" s="637"/>
      <c r="DY10" s="637"/>
      <c r="DZ10" s="637"/>
      <c r="EA10" s="637"/>
      <c r="EB10" s="637"/>
      <c r="EC10" s="646"/>
    </row>
    <row r="11" spans="2:143" ht="11.25" customHeight="1" x14ac:dyDescent="0.2">
      <c r="B11" s="633" t="s">
        <v>253</v>
      </c>
      <c r="C11" s="634"/>
      <c r="D11" s="634"/>
      <c r="E11" s="634"/>
      <c r="F11" s="634"/>
      <c r="G11" s="634"/>
      <c r="H11" s="634"/>
      <c r="I11" s="634"/>
      <c r="J11" s="634"/>
      <c r="K11" s="634"/>
      <c r="L11" s="634"/>
      <c r="M11" s="634"/>
      <c r="N11" s="634"/>
      <c r="O11" s="634"/>
      <c r="P11" s="634"/>
      <c r="Q11" s="635"/>
      <c r="R11" s="636">
        <v>4591095</v>
      </c>
      <c r="S11" s="637"/>
      <c r="T11" s="637"/>
      <c r="U11" s="637"/>
      <c r="V11" s="637"/>
      <c r="W11" s="637"/>
      <c r="X11" s="637"/>
      <c r="Y11" s="638"/>
      <c r="Z11" s="641">
        <v>6.4</v>
      </c>
      <c r="AA11" s="642"/>
      <c r="AB11" s="642"/>
      <c r="AC11" s="648"/>
      <c r="AD11" s="645">
        <v>4591095</v>
      </c>
      <c r="AE11" s="637"/>
      <c r="AF11" s="637"/>
      <c r="AG11" s="637"/>
      <c r="AH11" s="637"/>
      <c r="AI11" s="637"/>
      <c r="AJ11" s="637"/>
      <c r="AK11" s="638"/>
      <c r="AL11" s="641">
        <v>9.6999999999999993</v>
      </c>
      <c r="AM11" s="642"/>
      <c r="AN11" s="642"/>
      <c r="AO11" s="643"/>
      <c r="AP11" s="633" t="s">
        <v>254</v>
      </c>
      <c r="AQ11" s="634"/>
      <c r="AR11" s="634"/>
      <c r="AS11" s="634"/>
      <c r="AT11" s="634"/>
      <c r="AU11" s="634"/>
      <c r="AV11" s="634"/>
      <c r="AW11" s="634"/>
      <c r="AX11" s="634"/>
      <c r="AY11" s="634"/>
      <c r="AZ11" s="634"/>
      <c r="BA11" s="634"/>
      <c r="BB11" s="634"/>
      <c r="BC11" s="634"/>
      <c r="BD11" s="634"/>
      <c r="BE11" s="634"/>
      <c r="BF11" s="635"/>
      <c r="BG11" s="636">
        <v>1119067</v>
      </c>
      <c r="BH11" s="637"/>
      <c r="BI11" s="637"/>
      <c r="BJ11" s="637"/>
      <c r="BK11" s="637"/>
      <c r="BL11" s="637"/>
      <c r="BM11" s="637"/>
      <c r="BN11" s="638"/>
      <c r="BO11" s="639">
        <v>2.8</v>
      </c>
      <c r="BP11" s="639"/>
      <c r="BQ11" s="639"/>
      <c r="BR11" s="639"/>
      <c r="BS11" s="640">
        <v>165918</v>
      </c>
      <c r="BT11" s="640"/>
      <c r="BU11" s="640"/>
      <c r="BV11" s="640"/>
      <c r="BW11" s="640"/>
      <c r="BX11" s="640"/>
      <c r="BY11" s="640"/>
      <c r="BZ11" s="640"/>
      <c r="CA11" s="640"/>
      <c r="CB11" s="644"/>
      <c r="CD11" s="633" t="s">
        <v>255</v>
      </c>
      <c r="CE11" s="634"/>
      <c r="CF11" s="634"/>
      <c r="CG11" s="634"/>
      <c r="CH11" s="634"/>
      <c r="CI11" s="634"/>
      <c r="CJ11" s="634"/>
      <c r="CK11" s="634"/>
      <c r="CL11" s="634"/>
      <c r="CM11" s="634"/>
      <c r="CN11" s="634"/>
      <c r="CO11" s="634"/>
      <c r="CP11" s="634"/>
      <c r="CQ11" s="635"/>
      <c r="CR11" s="636">
        <v>6332</v>
      </c>
      <c r="CS11" s="637"/>
      <c r="CT11" s="637"/>
      <c r="CU11" s="637"/>
      <c r="CV11" s="637"/>
      <c r="CW11" s="637"/>
      <c r="CX11" s="637"/>
      <c r="CY11" s="638"/>
      <c r="CZ11" s="639">
        <v>0</v>
      </c>
      <c r="DA11" s="639"/>
      <c r="DB11" s="639"/>
      <c r="DC11" s="639"/>
      <c r="DD11" s="645" t="s">
        <v>131</v>
      </c>
      <c r="DE11" s="637"/>
      <c r="DF11" s="637"/>
      <c r="DG11" s="637"/>
      <c r="DH11" s="637"/>
      <c r="DI11" s="637"/>
      <c r="DJ11" s="637"/>
      <c r="DK11" s="637"/>
      <c r="DL11" s="637"/>
      <c r="DM11" s="637"/>
      <c r="DN11" s="637"/>
      <c r="DO11" s="637"/>
      <c r="DP11" s="638"/>
      <c r="DQ11" s="645">
        <v>4002</v>
      </c>
      <c r="DR11" s="637"/>
      <c r="DS11" s="637"/>
      <c r="DT11" s="637"/>
      <c r="DU11" s="637"/>
      <c r="DV11" s="637"/>
      <c r="DW11" s="637"/>
      <c r="DX11" s="637"/>
      <c r="DY11" s="637"/>
      <c r="DZ11" s="637"/>
      <c r="EA11" s="637"/>
      <c r="EB11" s="637"/>
      <c r="EC11" s="646"/>
    </row>
    <row r="12" spans="2:143" ht="11.25" customHeight="1" x14ac:dyDescent="0.2">
      <c r="B12" s="633" t="s">
        <v>256</v>
      </c>
      <c r="C12" s="634"/>
      <c r="D12" s="634"/>
      <c r="E12" s="634"/>
      <c r="F12" s="634"/>
      <c r="G12" s="634"/>
      <c r="H12" s="634"/>
      <c r="I12" s="634"/>
      <c r="J12" s="634"/>
      <c r="K12" s="634"/>
      <c r="L12" s="634"/>
      <c r="M12" s="634"/>
      <c r="N12" s="634"/>
      <c r="O12" s="634"/>
      <c r="P12" s="634"/>
      <c r="Q12" s="635"/>
      <c r="R12" s="636" t="s">
        <v>181</v>
      </c>
      <c r="S12" s="637"/>
      <c r="T12" s="637"/>
      <c r="U12" s="637"/>
      <c r="V12" s="637"/>
      <c r="W12" s="637"/>
      <c r="X12" s="637"/>
      <c r="Y12" s="638"/>
      <c r="Z12" s="639" t="s">
        <v>131</v>
      </c>
      <c r="AA12" s="639"/>
      <c r="AB12" s="639"/>
      <c r="AC12" s="639"/>
      <c r="AD12" s="640" t="s">
        <v>131</v>
      </c>
      <c r="AE12" s="640"/>
      <c r="AF12" s="640"/>
      <c r="AG12" s="640"/>
      <c r="AH12" s="640"/>
      <c r="AI12" s="640"/>
      <c r="AJ12" s="640"/>
      <c r="AK12" s="640"/>
      <c r="AL12" s="641" t="s">
        <v>131</v>
      </c>
      <c r="AM12" s="642"/>
      <c r="AN12" s="642"/>
      <c r="AO12" s="643"/>
      <c r="AP12" s="633" t="s">
        <v>257</v>
      </c>
      <c r="AQ12" s="634"/>
      <c r="AR12" s="634"/>
      <c r="AS12" s="634"/>
      <c r="AT12" s="634"/>
      <c r="AU12" s="634"/>
      <c r="AV12" s="634"/>
      <c r="AW12" s="634"/>
      <c r="AX12" s="634"/>
      <c r="AY12" s="634"/>
      <c r="AZ12" s="634"/>
      <c r="BA12" s="634"/>
      <c r="BB12" s="634"/>
      <c r="BC12" s="634"/>
      <c r="BD12" s="634"/>
      <c r="BE12" s="634"/>
      <c r="BF12" s="635"/>
      <c r="BG12" s="636">
        <v>20380534</v>
      </c>
      <c r="BH12" s="637"/>
      <c r="BI12" s="637"/>
      <c r="BJ12" s="637"/>
      <c r="BK12" s="637"/>
      <c r="BL12" s="637"/>
      <c r="BM12" s="637"/>
      <c r="BN12" s="638"/>
      <c r="BO12" s="639">
        <v>50.2</v>
      </c>
      <c r="BP12" s="639"/>
      <c r="BQ12" s="639"/>
      <c r="BR12" s="639"/>
      <c r="BS12" s="640" t="s">
        <v>181</v>
      </c>
      <c r="BT12" s="640"/>
      <c r="BU12" s="640"/>
      <c r="BV12" s="640"/>
      <c r="BW12" s="640"/>
      <c r="BX12" s="640"/>
      <c r="BY12" s="640"/>
      <c r="BZ12" s="640"/>
      <c r="CA12" s="640"/>
      <c r="CB12" s="644"/>
      <c r="CD12" s="633" t="s">
        <v>258</v>
      </c>
      <c r="CE12" s="634"/>
      <c r="CF12" s="634"/>
      <c r="CG12" s="634"/>
      <c r="CH12" s="634"/>
      <c r="CI12" s="634"/>
      <c r="CJ12" s="634"/>
      <c r="CK12" s="634"/>
      <c r="CL12" s="634"/>
      <c r="CM12" s="634"/>
      <c r="CN12" s="634"/>
      <c r="CO12" s="634"/>
      <c r="CP12" s="634"/>
      <c r="CQ12" s="635"/>
      <c r="CR12" s="636">
        <v>1135746</v>
      </c>
      <c r="CS12" s="637"/>
      <c r="CT12" s="637"/>
      <c r="CU12" s="637"/>
      <c r="CV12" s="637"/>
      <c r="CW12" s="637"/>
      <c r="CX12" s="637"/>
      <c r="CY12" s="638"/>
      <c r="CZ12" s="639">
        <v>1.6</v>
      </c>
      <c r="DA12" s="639"/>
      <c r="DB12" s="639"/>
      <c r="DC12" s="639"/>
      <c r="DD12" s="645">
        <v>202</v>
      </c>
      <c r="DE12" s="637"/>
      <c r="DF12" s="637"/>
      <c r="DG12" s="637"/>
      <c r="DH12" s="637"/>
      <c r="DI12" s="637"/>
      <c r="DJ12" s="637"/>
      <c r="DK12" s="637"/>
      <c r="DL12" s="637"/>
      <c r="DM12" s="637"/>
      <c r="DN12" s="637"/>
      <c r="DO12" s="637"/>
      <c r="DP12" s="638"/>
      <c r="DQ12" s="645">
        <v>684912</v>
      </c>
      <c r="DR12" s="637"/>
      <c r="DS12" s="637"/>
      <c r="DT12" s="637"/>
      <c r="DU12" s="637"/>
      <c r="DV12" s="637"/>
      <c r="DW12" s="637"/>
      <c r="DX12" s="637"/>
      <c r="DY12" s="637"/>
      <c r="DZ12" s="637"/>
      <c r="EA12" s="637"/>
      <c r="EB12" s="637"/>
      <c r="EC12" s="646"/>
    </row>
    <row r="13" spans="2:143" ht="11.25" customHeight="1" x14ac:dyDescent="0.2">
      <c r="B13" s="633" t="s">
        <v>259</v>
      </c>
      <c r="C13" s="634"/>
      <c r="D13" s="634"/>
      <c r="E13" s="634"/>
      <c r="F13" s="634"/>
      <c r="G13" s="634"/>
      <c r="H13" s="634"/>
      <c r="I13" s="634"/>
      <c r="J13" s="634"/>
      <c r="K13" s="634"/>
      <c r="L13" s="634"/>
      <c r="M13" s="634"/>
      <c r="N13" s="634"/>
      <c r="O13" s="634"/>
      <c r="P13" s="634"/>
      <c r="Q13" s="635"/>
      <c r="R13" s="636" t="s">
        <v>181</v>
      </c>
      <c r="S13" s="637"/>
      <c r="T13" s="637"/>
      <c r="U13" s="637"/>
      <c r="V13" s="637"/>
      <c r="W13" s="637"/>
      <c r="X13" s="637"/>
      <c r="Y13" s="638"/>
      <c r="Z13" s="639" t="s">
        <v>131</v>
      </c>
      <c r="AA13" s="639"/>
      <c r="AB13" s="639"/>
      <c r="AC13" s="639"/>
      <c r="AD13" s="640" t="s">
        <v>248</v>
      </c>
      <c r="AE13" s="640"/>
      <c r="AF13" s="640"/>
      <c r="AG13" s="640"/>
      <c r="AH13" s="640"/>
      <c r="AI13" s="640"/>
      <c r="AJ13" s="640"/>
      <c r="AK13" s="640"/>
      <c r="AL13" s="641" t="s">
        <v>131</v>
      </c>
      <c r="AM13" s="642"/>
      <c r="AN13" s="642"/>
      <c r="AO13" s="643"/>
      <c r="AP13" s="633" t="s">
        <v>260</v>
      </c>
      <c r="AQ13" s="634"/>
      <c r="AR13" s="634"/>
      <c r="AS13" s="634"/>
      <c r="AT13" s="634"/>
      <c r="AU13" s="634"/>
      <c r="AV13" s="634"/>
      <c r="AW13" s="634"/>
      <c r="AX13" s="634"/>
      <c r="AY13" s="634"/>
      <c r="AZ13" s="634"/>
      <c r="BA13" s="634"/>
      <c r="BB13" s="634"/>
      <c r="BC13" s="634"/>
      <c r="BD13" s="634"/>
      <c r="BE13" s="634"/>
      <c r="BF13" s="635"/>
      <c r="BG13" s="636">
        <v>20324020</v>
      </c>
      <c r="BH13" s="637"/>
      <c r="BI13" s="637"/>
      <c r="BJ13" s="637"/>
      <c r="BK13" s="637"/>
      <c r="BL13" s="637"/>
      <c r="BM13" s="637"/>
      <c r="BN13" s="638"/>
      <c r="BO13" s="639">
        <v>50</v>
      </c>
      <c r="BP13" s="639"/>
      <c r="BQ13" s="639"/>
      <c r="BR13" s="639"/>
      <c r="BS13" s="640" t="s">
        <v>181</v>
      </c>
      <c r="BT13" s="640"/>
      <c r="BU13" s="640"/>
      <c r="BV13" s="640"/>
      <c r="BW13" s="640"/>
      <c r="BX13" s="640"/>
      <c r="BY13" s="640"/>
      <c r="BZ13" s="640"/>
      <c r="CA13" s="640"/>
      <c r="CB13" s="644"/>
      <c r="CD13" s="633" t="s">
        <v>261</v>
      </c>
      <c r="CE13" s="634"/>
      <c r="CF13" s="634"/>
      <c r="CG13" s="634"/>
      <c r="CH13" s="634"/>
      <c r="CI13" s="634"/>
      <c r="CJ13" s="634"/>
      <c r="CK13" s="634"/>
      <c r="CL13" s="634"/>
      <c r="CM13" s="634"/>
      <c r="CN13" s="634"/>
      <c r="CO13" s="634"/>
      <c r="CP13" s="634"/>
      <c r="CQ13" s="635"/>
      <c r="CR13" s="636">
        <v>6411553</v>
      </c>
      <c r="CS13" s="637"/>
      <c r="CT13" s="637"/>
      <c r="CU13" s="637"/>
      <c r="CV13" s="637"/>
      <c r="CW13" s="637"/>
      <c r="CX13" s="637"/>
      <c r="CY13" s="638"/>
      <c r="CZ13" s="639">
        <v>9.3000000000000007</v>
      </c>
      <c r="DA13" s="639"/>
      <c r="DB13" s="639"/>
      <c r="DC13" s="639"/>
      <c r="DD13" s="645">
        <v>2539585</v>
      </c>
      <c r="DE13" s="637"/>
      <c r="DF13" s="637"/>
      <c r="DG13" s="637"/>
      <c r="DH13" s="637"/>
      <c r="DI13" s="637"/>
      <c r="DJ13" s="637"/>
      <c r="DK13" s="637"/>
      <c r="DL13" s="637"/>
      <c r="DM13" s="637"/>
      <c r="DN13" s="637"/>
      <c r="DO13" s="637"/>
      <c r="DP13" s="638"/>
      <c r="DQ13" s="645">
        <v>4748889</v>
      </c>
      <c r="DR13" s="637"/>
      <c r="DS13" s="637"/>
      <c r="DT13" s="637"/>
      <c r="DU13" s="637"/>
      <c r="DV13" s="637"/>
      <c r="DW13" s="637"/>
      <c r="DX13" s="637"/>
      <c r="DY13" s="637"/>
      <c r="DZ13" s="637"/>
      <c r="EA13" s="637"/>
      <c r="EB13" s="637"/>
      <c r="EC13" s="646"/>
    </row>
    <row r="14" spans="2:143" ht="11.25" customHeight="1" x14ac:dyDescent="0.2">
      <c r="B14" s="633" t="s">
        <v>262</v>
      </c>
      <c r="C14" s="634"/>
      <c r="D14" s="634"/>
      <c r="E14" s="634"/>
      <c r="F14" s="634"/>
      <c r="G14" s="634"/>
      <c r="H14" s="634"/>
      <c r="I14" s="634"/>
      <c r="J14" s="634"/>
      <c r="K14" s="634"/>
      <c r="L14" s="634"/>
      <c r="M14" s="634"/>
      <c r="N14" s="634"/>
      <c r="O14" s="634"/>
      <c r="P14" s="634"/>
      <c r="Q14" s="635"/>
      <c r="R14" s="636">
        <v>993</v>
      </c>
      <c r="S14" s="637"/>
      <c r="T14" s="637"/>
      <c r="U14" s="637"/>
      <c r="V14" s="637"/>
      <c r="W14" s="637"/>
      <c r="X14" s="637"/>
      <c r="Y14" s="638"/>
      <c r="Z14" s="639">
        <v>0</v>
      </c>
      <c r="AA14" s="639"/>
      <c r="AB14" s="639"/>
      <c r="AC14" s="639"/>
      <c r="AD14" s="640">
        <v>993</v>
      </c>
      <c r="AE14" s="640"/>
      <c r="AF14" s="640"/>
      <c r="AG14" s="640"/>
      <c r="AH14" s="640"/>
      <c r="AI14" s="640"/>
      <c r="AJ14" s="640"/>
      <c r="AK14" s="640"/>
      <c r="AL14" s="641">
        <v>0</v>
      </c>
      <c r="AM14" s="642"/>
      <c r="AN14" s="642"/>
      <c r="AO14" s="643"/>
      <c r="AP14" s="633" t="s">
        <v>263</v>
      </c>
      <c r="AQ14" s="634"/>
      <c r="AR14" s="634"/>
      <c r="AS14" s="634"/>
      <c r="AT14" s="634"/>
      <c r="AU14" s="634"/>
      <c r="AV14" s="634"/>
      <c r="AW14" s="634"/>
      <c r="AX14" s="634"/>
      <c r="AY14" s="634"/>
      <c r="AZ14" s="634"/>
      <c r="BA14" s="634"/>
      <c r="BB14" s="634"/>
      <c r="BC14" s="634"/>
      <c r="BD14" s="634"/>
      <c r="BE14" s="634"/>
      <c r="BF14" s="635"/>
      <c r="BG14" s="636">
        <v>92777</v>
      </c>
      <c r="BH14" s="637"/>
      <c r="BI14" s="637"/>
      <c r="BJ14" s="637"/>
      <c r="BK14" s="637"/>
      <c r="BL14" s="637"/>
      <c r="BM14" s="637"/>
      <c r="BN14" s="638"/>
      <c r="BO14" s="639">
        <v>0.2</v>
      </c>
      <c r="BP14" s="639"/>
      <c r="BQ14" s="639"/>
      <c r="BR14" s="639"/>
      <c r="BS14" s="640" t="s">
        <v>131</v>
      </c>
      <c r="BT14" s="640"/>
      <c r="BU14" s="640"/>
      <c r="BV14" s="640"/>
      <c r="BW14" s="640"/>
      <c r="BX14" s="640"/>
      <c r="BY14" s="640"/>
      <c r="BZ14" s="640"/>
      <c r="CA14" s="640"/>
      <c r="CB14" s="644"/>
      <c r="CD14" s="633" t="s">
        <v>264</v>
      </c>
      <c r="CE14" s="634"/>
      <c r="CF14" s="634"/>
      <c r="CG14" s="634"/>
      <c r="CH14" s="634"/>
      <c r="CI14" s="634"/>
      <c r="CJ14" s="634"/>
      <c r="CK14" s="634"/>
      <c r="CL14" s="634"/>
      <c r="CM14" s="634"/>
      <c r="CN14" s="634"/>
      <c r="CO14" s="634"/>
      <c r="CP14" s="634"/>
      <c r="CQ14" s="635"/>
      <c r="CR14" s="636">
        <v>2202318</v>
      </c>
      <c r="CS14" s="637"/>
      <c r="CT14" s="637"/>
      <c r="CU14" s="637"/>
      <c r="CV14" s="637"/>
      <c r="CW14" s="637"/>
      <c r="CX14" s="637"/>
      <c r="CY14" s="638"/>
      <c r="CZ14" s="639">
        <v>3.2</v>
      </c>
      <c r="DA14" s="639"/>
      <c r="DB14" s="639"/>
      <c r="DC14" s="639"/>
      <c r="DD14" s="645">
        <v>180650</v>
      </c>
      <c r="DE14" s="637"/>
      <c r="DF14" s="637"/>
      <c r="DG14" s="637"/>
      <c r="DH14" s="637"/>
      <c r="DI14" s="637"/>
      <c r="DJ14" s="637"/>
      <c r="DK14" s="637"/>
      <c r="DL14" s="637"/>
      <c r="DM14" s="637"/>
      <c r="DN14" s="637"/>
      <c r="DO14" s="637"/>
      <c r="DP14" s="638"/>
      <c r="DQ14" s="645">
        <v>2034998</v>
      </c>
      <c r="DR14" s="637"/>
      <c r="DS14" s="637"/>
      <c r="DT14" s="637"/>
      <c r="DU14" s="637"/>
      <c r="DV14" s="637"/>
      <c r="DW14" s="637"/>
      <c r="DX14" s="637"/>
      <c r="DY14" s="637"/>
      <c r="DZ14" s="637"/>
      <c r="EA14" s="637"/>
      <c r="EB14" s="637"/>
      <c r="EC14" s="646"/>
    </row>
    <row r="15" spans="2:143" ht="11.25" customHeight="1" x14ac:dyDescent="0.2">
      <c r="B15" s="633" t="s">
        <v>265</v>
      </c>
      <c r="C15" s="634"/>
      <c r="D15" s="634"/>
      <c r="E15" s="634"/>
      <c r="F15" s="634"/>
      <c r="G15" s="634"/>
      <c r="H15" s="634"/>
      <c r="I15" s="634"/>
      <c r="J15" s="634"/>
      <c r="K15" s="634"/>
      <c r="L15" s="634"/>
      <c r="M15" s="634"/>
      <c r="N15" s="634"/>
      <c r="O15" s="634"/>
      <c r="P15" s="634"/>
      <c r="Q15" s="635"/>
      <c r="R15" s="636" t="s">
        <v>248</v>
      </c>
      <c r="S15" s="637"/>
      <c r="T15" s="637"/>
      <c r="U15" s="637"/>
      <c r="V15" s="637"/>
      <c r="W15" s="637"/>
      <c r="X15" s="637"/>
      <c r="Y15" s="638"/>
      <c r="Z15" s="639" t="s">
        <v>131</v>
      </c>
      <c r="AA15" s="639"/>
      <c r="AB15" s="639"/>
      <c r="AC15" s="639"/>
      <c r="AD15" s="640" t="s">
        <v>181</v>
      </c>
      <c r="AE15" s="640"/>
      <c r="AF15" s="640"/>
      <c r="AG15" s="640"/>
      <c r="AH15" s="640"/>
      <c r="AI15" s="640"/>
      <c r="AJ15" s="640"/>
      <c r="AK15" s="640"/>
      <c r="AL15" s="641" t="s">
        <v>131</v>
      </c>
      <c r="AM15" s="642"/>
      <c r="AN15" s="642"/>
      <c r="AO15" s="643"/>
      <c r="AP15" s="633" t="s">
        <v>266</v>
      </c>
      <c r="AQ15" s="634"/>
      <c r="AR15" s="634"/>
      <c r="AS15" s="634"/>
      <c r="AT15" s="634"/>
      <c r="AU15" s="634"/>
      <c r="AV15" s="634"/>
      <c r="AW15" s="634"/>
      <c r="AX15" s="634"/>
      <c r="AY15" s="634"/>
      <c r="AZ15" s="634"/>
      <c r="BA15" s="634"/>
      <c r="BB15" s="634"/>
      <c r="BC15" s="634"/>
      <c r="BD15" s="634"/>
      <c r="BE15" s="634"/>
      <c r="BF15" s="635"/>
      <c r="BG15" s="636">
        <v>962011</v>
      </c>
      <c r="BH15" s="637"/>
      <c r="BI15" s="637"/>
      <c r="BJ15" s="637"/>
      <c r="BK15" s="637"/>
      <c r="BL15" s="637"/>
      <c r="BM15" s="637"/>
      <c r="BN15" s="638"/>
      <c r="BO15" s="639">
        <v>2.4</v>
      </c>
      <c r="BP15" s="639"/>
      <c r="BQ15" s="639"/>
      <c r="BR15" s="639"/>
      <c r="BS15" s="640" t="s">
        <v>131</v>
      </c>
      <c r="BT15" s="640"/>
      <c r="BU15" s="640"/>
      <c r="BV15" s="640"/>
      <c r="BW15" s="640"/>
      <c r="BX15" s="640"/>
      <c r="BY15" s="640"/>
      <c r="BZ15" s="640"/>
      <c r="CA15" s="640"/>
      <c r="CB15" s="644"/>
      <c r="CD15" s="633" t="s">
        <v>267</v>
      </c>
      <c r="CE15" s="634"/>
      <c r="CF15" s="634"/>
      <c r="CG15" s="634"/>
      <c r="CH15" s="634"/>
      <c r="CI15" s="634"/>
      <c r="CJ15" s="634"/>
      <c r="CK15" s="634"/>
      <c r="CL15" s="634"/>
      <c r="CM15" s="634"/>
      <c r="CN15" s="634"/>
      <c r="CO15" s="634"/>
      <c r="CP15" s="634"/>
      <c r="CQ15" s="635"/>
      <c r="CR15" s="636">
        <v>11097470</v>
      </c>
      <c r="CS15" s="637"/>
      <c r="CT15" s="637"/>
      <c r="CU15" s="637"/>
      <c r="CV15" s="637"/>
      <c r="CW15" s="637"/>
      <c r="CX15" s="637"/>
      <c r="CY15" s="638"/>
      <c r="CZ15" s="639">
        <v>16.100000000000001</v>
      </c>
      <c r="DA15" s="639"/>
      <c r="DB15" s="639"/>
      <c r="DC15" s="639"/>
      <c r="DD15" s="645">
        <v>1867010</v>
      </c>
      <c r="DE15" s="637"/>
      <c r="DF15" s="637"/>
      <c r="DG15" s="637"/>
      <c r="DH15" s="637"/>
      <c r="DI15" s="637"/>
      <c r="DJ15" s="637"/>
      <c r="DK15" s="637"/>
      <c r="DL15" s="637"/>
      <c r="DM15" s="637"/>
      <c r="DN15" s="637"/>
      <c r="DO15" s="637"/>
      <c r="DP15" s="638"/>
      <c r="DQ15" s="645">
        <v>9346188</v>
      </c>
      <c r="DR15" s="637"/>
      <c r="DS15" s="637"/>
      <c r="DT15" s="637"/>
      <c r="DU15" s="637"/>
      <c r="DV15" s="637"/>
      <c r="DW15" s="637"/>
      <c r="DX15" s="637"/>
      <c r="DY15" s="637"/>
      <c r="DZ15" s="637"/>
      <c r="EA15" s="637"/>
      <c r="EB15" s="637"/>
      <c r="EC15" s="646"/>
    </row>
    <row r="16" spans="2:143" ht="11.25" customHeight="1" x14ac:dyDescent="0.2">
      <c r="B16" s="633" t="s">
        <v>268</v>
      </c>
      <c r="C16" s="634"/>
      <c r="D16" s="634"/>
      <c r="E16" s="634"/>
      <c r="F16" s="634"/>
      <c r="G16" s="634"/>
      <c r="H16" s="634"/>
      <c r="I16" s="634"/>
      <c r="J16" s="634"/>
      <c r="K16" s="634"/>
      <c r="L16" s="634"/>
      <c r="M16" s="634"/>
      <c r="N16" s="634"/>
      <c r="O16" s="634"/>
      <c r="P16" s="634"/>
      <c r="Q16" s="635"/>
      <c r="R16" s="636">
        <v>44863</v>
      </c>
      <c r="S16" s="637"/>
      <c r="T16" s="637"/>
      <c r="U16" s="637"/>
      <c r="V16" s="637"/>
      <c r="W16" s="637"/>
      <c r="X16" s="637"/>
      <c r="Y16" s="638"/>
      <c r="Z16" s="639">
        <v>0.1</v>
      </c>
      <c r="AA16" s="639"/>
      <c r="AB16" s="639"/>
      <c r="AC16" s="639"/>
      <c r="AD16" s="640">
        <v>44863</v>
      </c>
      <c r="AE16" s="640"/>
      <c r="AF16" s="640"/>
      <c r="AG16" s="640"/>
      <c r="AH16" s="640"/>
      <c r="AI16" s="640"/>
      <c r="AJ16" s="640"/>
      <c r="AK16" s="640"/>
      <c r="AL16" s="641">
        <v>0.1</v>
      </c>
      <c r="AM16" s="642"/>
      <c r="AN16" s="642"/>
      <c r="AO16" s="643"/>
      <c r="AP16" s="633" t="s">
        <v>269</v>
      </c>
      <c r="AQ16" s="634"/>
      <c r="AR16" s="634"/>
      <c r="AS16" s="634"/>
      <c r="AT16" s="634"/>
      <c r="AU16" s="634"/>
      <c r="AV16" s="634"/>
      <c r="AW16" s="634"/>
      <c r="AX16" s="634"/>
      <c r="AY16" s="634"/>
      <c r="AZ16" s="634"/>
      <c r="BA16" s="634"/>
      <c r="BB16" s="634"/>
      <c r="BC16" s="634"/>
      <c r="BD16" s="634"/>
      <c r="BE16" s="634"/>
      <c r="BF16" s="635"/>
      <c r="BG16" s="636" t="s">
        <v>131</v>
      </c>
      <c r="BH16" s="637"/>
      <c r="BI16" s="637"/>
      <c r="BJ16" s="637"/>
      <c r="BK16" s="637"/>
      <c r="BL16" s="637"/>
      <c r="BM16" s="637"/>
      <c r="BN16" s="638"/>
      <c r="BO16" s="639" t="s">
        <v>248</v>
      </c>
      <c r="BP16" s="639"/>
      <c r="BQ16" s="639"/>
      <c r="BR16" s="639"/>
      <c r="BS16" s="640" t="s">
        <v>131</v>
      </c>
      <c r="BT16" s="640"/>
      <c r="BU16" s="640"/>
      <c r="BV16" s="640"/>
      <c r="BW16" s="640"/>
      <c r="BX16" s="640"/>
      <c r="BY16" s="640"/>
      <c r="BZ16" s="640"/>
      <c r="CA16" s="640"/>
      <c r="CB16" s="644"/>
      <c r="CD16" s="633" t="s">
        <v>270</v>
      </c>
      <c r="CE16" s="634"/>
      <c r="CF16" s="634"/>
      <c r="CG16" s="634"/>
      <c r="CH16" s="634"/>
      <c r="CI16" s="634"/>
      <c r="CJ16" s="634"/>
      <c r="CK16" s="634"/>
      <c r="CL16" s="634"/>
      <c r="CM16" s="634"/>
      <c r="CN16" s="634"/>
      <c r="CO16" s="634"/>
      <c r="CP16" s="634"/>
      <c r="CQ16" s="635"/>
      <c r="CR16" s="636">
        <v>29273</v>
      </c>
      <c r="CS16" s="637"/>
      <c r="CT16" s="637"/>
      <c r="CU16" s="637"/>
      <c r="CV16" s="637"/>
      <c r="CW16" s="637"/>
      <c r="CX16" s="637"/>
      <c r="CY16" s="638"/>
      <c r="CZ16" s="639">
        <v>0</v>
      </c>
      <c r="DA16" s="639"/>
      <c r="DB16" s="639"/>
      <c r="DC16" s="639"/>
      <c r="DD16" s="645" t="s">
        <v>131</v>
      </c>
      <c r="DE16" s="637"/>
      <c r="DF16" s="637"/>
      <c r="DG16" s="637"/>
      <c r="DH16" s="637"/>
      <c r="DI16" s="637"/>
      <c r="DJ16" s="637"/>
      <c r="DK16" s="637"/>
      <c r="DL16" s="637"/>
      <c r="DM16" s="637"/>
      <c r="DN16" s="637"/>
      <c r="DO16" s="637"/>
      <c r="DP16" s="638"/>
      <c r="DQ16" s="645" t="s">
        <v>248</v>
      </c>
      <c r="DR16" s="637"/>
      <c r="DS16" s="637"/>
      <c r="DT16" s="637"/>
      <c r="DU16" s="637"/>
      <c r="DV16" s="637"/>
      <c r="DW16" s="637"/>
      <c r="DX16" s="637"/>
      <c r="DY16" s="637"/>
      <c r="DZ16" s="637"/>
      <c r="EA16" s="637"/>
      <c r="EB16" s="637"/>
      <c r="EC16" s="646"/>
    </row>
    <row r="17" spans="2:133" ht="11.25" customHeight="1" x14ac:dyDescent="0.2">
      <c r="B17" s="633" t="s">
        <v>271</v>
      </c>
      <c r="C17" s="634"/>
      <c r="D17" s="634"/>
      <c r="E17" s="634"/>
      <c r="F17" s="634"/>
      <c r="G17" s="634"/>
      <c r="H17" s="634"/>
      <c r="I17" s="634"/>
      <c r="J17" s="634"/>
      <c r="K17" s="634"/>
      <c r="L17" s="634"/>
      <c r="M17" s="634"/>
      <c r="N17" s="634"/>
      <c r="O17" s="634"/>
      <c r="P17" s="634"/>
      <c r="Q17" s="635"/>
      <c r="R17" s="636">
        <v>559915</v>
      </c>
      <c r="S17" s="637"/>
      <c r="T17" s="637"/>
      <c r="U17" s="637"/>
      <c r="V17" s="637"/>
      <c r="W17" s="637"/>
      <c r="X17" s="637"/>
      <c r="Y17" s="638"/>
      <c r="Z17" s="639">
        <v>0.8</v>
      </c>
      <c r="AA17" s="639"/>
      <c r="AB17" s="639"/>
      <c r="AC17" s="639"/>
      <c r="AD17" s="640">
        <v>559915</v>
      </c>
      <c r="AE17" s="640"/>
      <c r="AF17" s="640"/>
      <c r="AG17" s="640"/>
      <c r="AH17" s="640"/>
      <c r="AI17" s="640"/>
      <c r="AJ17" s="640"/>
      <c r="AK17" s="640"/>
      <c r="AL17" s="641">
        <v>1.2</v>
      </c>
      <c r="AM17" s="642"/>
      <c r="AN17" s="642"/>
      <c r="AO17" s="643"/>
      <c r="AP17" s="633" t="s">
        <v>272</v>
      </c>
      <c r="AQ17" s="634"/>
      <c r="AR17" s="634"/>
      <c r="AS17" s="634"/>
      <c r="AT17" s="634"/>
      <c r="AU17" s="634"/>
      <c r="AV17" s="634"/>
      <c r="AW17" s="634"/>
      <c r="AX17" s="634"/>
      <c r="AY17" s="634"/>
      <c r="AZ17" s="634"/>
      <c r="BA17" s="634"/>
      <c r="BB17" s="634"/>
      <c r="BC17" s="634"/>
      <c r="BD17" s="634"/>
      <c r="BE17" s="634"/>
      <c r="BF17" s="635"/>
      <c r="BG17" s="636" t="s">
        <v>131</v>
      </c>
      <c r="BH17" s="637"/>
      <c r="BI17" s="637"/>
      <c r="BJ17" s="637"/>
      <c r="BK17" s="637"/>
      <c r="BL17" s="637"/>
      <c r="BM17" s="637"/>
      <c r="BN17" s="638"/>
      <c r="BO17" s="639" t="s">
        <v>131</v>
      </c>
      <c r="BP17" s="639"/>
      <c r="BQ17" s="639"/>
      <c r="BR17" s="639"/>
      <c r="BS17" s="640" t="s">
        <v>181</v>
      </c>
      <c r="BT17" s="640"/>
      <c r="BU17" s="640"/>
      <c r="BV17" s="640"/>
      <c r="BW17" s="640"/>
      <c r="BX17" s="640"/>
      <c r="BY17" s="640"/>
      <c r="BZ17" s="640"/>
      <c r="CA17" s="640"/>
      <c r="CB17" s="644"/>
      <c r="CD17" s="633" t="s">
        <v>273</v>
      </c>
      <c r="CE17" s="634"/>
      <c r="CF17" s="634"/>
      <c r="CG17" s="634"/>
      <c r="CH17" s="634"/>
      <c r="CI17" s="634"/>
      <c r="CJ17" s="634"/>
      <c r="CK17" s="634"/>
      <c r="CL17" s="634"/>
      <c r="CM17" s="634"/>
      <c r="CN17" s="634"/>
      <c r="CO17" s="634"/>
      <c r="CP17" s="634"/>
      <c r="CQ17" s="635"/>
      <c r="CR17" s="636">
        <v>3991788</v>
      </c>
      <c r="CS17" s="637"/>
      <c r="CT17" s="637"/>
      <c r="CU17" s="637"/>
      <c r="CV17" s="637"/>
      <c r="CW17" s="637"/>
      <c r="CX17" s="637"/>
      <c r="CY17" s="638"/>
      <c r="CZ17" s="639">
        <v>5.8</v>
      </c>
      <c r="DA17" s="639"/>
      <c r="DB17" s="639"/>
      <c r="DC17" s="639"/>
      <c r="DD17" s="645" t="s">
        <v>131</v>
      </c>
      <c r="DE17" s="637"/>
      <c r="DF17" s="637"/>
      <c r="DG17" s="637"/>
      <c r="DH17" s="637"/>
      <c r="DI17" s="637"/>
      <c r="DJ17" s="637"/>
      <c r="DK17" s="637"/>
      <c r="DL17" s="637"/>
      <c r="DM17" s="637"/>
      <c r="DN17" s="637"/>
      <c r="DO17" s="637"/>
      <c r="DP17" s="638"/>
      <c r="DQ17" s="645">
        <v>3991788</v>
      </c>
      <c r="DR17" s="637"/>
      <c r="DS17" s="637"/>
      <c r="DT17" s="637"/>
      <c r="DU17" s="637"/>
      <c r="DV17" s="637"/>
      <c r="DW17" s="637"/>
      <c r="DX17" s="637"/>
      <c r="DY17" s="637"/>
      <c r="DZ17" s="637"/>
      <c r="EA17" s="637"/>
      <c r="EB17" s="637"/>
      <c r="EC17" s="646"/>
    </row>
    <row r="18" spans="2:133" ht="11.25" customHeight="1" x14ac:dyDescent="0.2">
      <c r="B18" s="633" t="s">
        <v>274</v>
      </c>
      <c r="C18" s="634"/>
      <c r="D18" s="634"/>
      <c r="E18" s="634"/>
      <c r="F18" s="634"/>
      <c r="G18" s="634"/>
      <c r="H18" s="634"/>
      <c r="I18" s="634"/>
      <c r="J18" s="634"/>
      <c r="K18" s="634"/>
      <c r="L18" s="634"/>
      <c r="M18" s="634"/>
      <c r="N18" s="634"/>
      <c r="O18" s="634"/>
      <c r="P18" s="634"/>
      <c r="Q18" s="635"/>
      <c r="R18" s="636">
        <v>127624</v>
      </c>
      <c r="S18" s="637"/>
      <c r="T18" s="637"/>
      <c r="U18" s="637"/>
      <c r="V18" s="637"/>
      <c r="W18" s="637"/>
      <c r="X18" s="637"/>
      <c r="Y18" s="638"/>
      <c r="Z18" s="639">
        <v>0.2</v>
      </c>
      <c r="AA18" s="639"/>
      <c r="AB18" s="639"/>
      <c r="AC18" s="639"/>
      <c r="AD18" s="640">
        <v>127624</v>
      </c>
      <c r="AE18" s="640"/>
      <c r="AF18" s="640"/>
      <c r="AG18" s="640"/>
      <c r="AH18" s="640"/>
      <c r="AI18" s="640"/>
      <c r="AJ18" s="640"/>
      <c r="AK18" s="640"/>
      <c r="AL18" s="641">
        <v>0.3</v>
      </c>
      <c r="AM18" s="642"/>
      <c r="AN18" s="642"/>
      <c r="AO18" s="643"/>
      <c r="AP18" s="633" t="s">
        <v>275</v>
      </c>
      <c r="AQ18" s="634"/>
      <c r="AR18" s="634"/>
      <c r="AS18" s="634"/>
      <c r="AT18" s="634"/>
      <c r="AU18" s="634"/>
      <c r="AV18" s="634"/>
      <c r="AW18" s="634"/>
      <c r="AX18" s="634"/>
      <c r="AY18" s="634"/>
      <c r="AZ18" s="634"/>
      <c r="BA18" s="634"/>
      <c r="BB18" s="634"/>
      <c r="BC18" s="634"/>
      <c r="BD18" s="634"/>
      <c r="BE18" s="634"/>
      <c r="BF18" s="635"/>
      <c r="BG18" s="636" t="s">
        <v>181</v>
      </c>
      <c r="BH18" s="637"/>
      <c r="BI18" s="637"/>
      <c r="BJ18" s="637"/>
      <c r="BK18" s="637"/>
      <c r="BL18" s="637"/>
      <c r="BM18" s="637"/>
      <c r="BN18" s="638"/>
      <c r="BO18" s="639" t="s">
        <v>131</v>
      </c>
      <c r="BP18" s="639"/>
      <c r="BQ18" s="639"/>
      <c r="BR18" s="639"/>
      <c r="BS18" s="640" t="s">
        <v>131</v>
      </c>
      <c r="BT18" s="640"/>
      <c r="BU18" s="640"/>
      <c r="BV18" s="640"/>
      <c r="BW18" s="640"/>
      <c r="BX18" s="640"/>
      <c r="BY18" s="640"/>
      <c r="BZ18" s="640"/>
      <c r="CA18" s="640"/>
      <c r="CB18" s="644"/>
      <c r="CD18" s="633" t="s">
        <v>276</v>
      </c>
      <c r="CE18" s="634"/>
      <c r="CF18" s="634"/>
      <c r="CG18" s="634"/>
      <c r="CH18" s="634"/>
      <c r="CI18" s="634"/>
      <c r="CJ18" s="634"/>
      <c r="CK18" s="634"/>
      <c r="CL18" s="634"/>
      <c r="CM18" s="634"/>
      <c r="CN18" s="634"/>
      <c r="CO18" s="634"/>
      <c r="CP18" s="634"/>
      <c r="CQ18" s="635"/>
      <c r="CR18" s="636" t="s">
        <v>131</v>
      </c>
      <c r="CS18" s="637"/>
      <c r="CT18" s="637"/>
      <c r="CU18" s="637"/>
      <c r="CV18" s="637"/>
      <c r="CW18" s="637"/>
      <c r="CX18" s="637"/>
      <c r="CY18" s="638"/>
      <c r="CZ18" s="639" t="s">
        <v>248</v>
      </c>
      <c r="DA18" s="639"/>
      <c r="DB18" s="639"/>
      <c r="DC18" s="639"/>
      <c r="DD18" s="645" t="s">
        <v>181</v>
      </c>
      <c r="DE18" s="637"/>
      <c r="DF18" s="637"/>
      <c r="DG18" s="637"/>
      <c r="DH18" s="637"/>
      <c r="DI18" s="637"/>
      <c r="DJ18" s="637"/>
      <c r="DK18" s="637"/>
      <c r="DL18" s="637"/>
      <c r="DM18" s="637"/>
      <c r="DN18" s="637"/>
      <c r="DO18" s="637"/>
      <c r="DP18" s="638"/>
      <c r="DQ18" s="645" t="s">
        <v>131</v>
      </c>
      <c r="DR18" s="637"/>
      <c r="DS18" s="637"/>
      <c r="DT18" s="637"/>
      <c r="DU18" s="637"/>
      <c r="DV18" s="637"/>
      <c r="DW18" s="637"/>
      <c r="DX18" s="637"/>
      <c r="DY18" s="637"/>
      <c r="DZ18" s="637"/>
      <c r="EA18" s="637"/>
      <c r="EB18" s="637"/>
      <c r="EC18" s="646"/>
    </row>
    <row r="19" spans="2:133" ht="11.25" customHeight="1" x14ac:dyDescent="0.2">
      <c r="B19" s="633" t="s">
        <v>277</v>
      </c>
      <c r="C19" s="634"/>
      <c r="D19" s="634"/>
      <c r="E19" s="634"/>
      <c r="F19" s="634"/>
      <c r="G19" s="634"/>
      <c r="H19" s="634"/>
      <c r="I19" s="634"/>
      <c r="J19" s="634"/>
      <c r="K19" s="634"/>
      <c r="L19" s="634"/>
      <c r="M19" s="634"/>
      <c r="N19" s="634"/>
      <c r="O19" s="634"/>
      <c r="P19" s="634"/>
      <c r="Q19" s="635"/>
      <c r="R19" s="636">
        <v>126845</v>
      </c>
      <c r="S19" s="637"/>
      <c r="T19" s="637"/>
      <c r="U19" s="637"/>
      <c r="V19" s="637"/>
      <c r="W19" s="637"/>
      <c r="X19" s="637"/>
      <c r="Y19" s="638"/>
      <c r="Z19" s="639">
        <v>0.2</v>
      </c>
      <c r="AA19" s="639"/>
      <c r="AB19" s="639"/>
      <c r="AC19" s="639"/>
      <c r="AD19" s="640">
        <v>126845</v>
      </c>
      <c r="AE19" s="640"/>
      <c r="AF19" s="640"/>
      <c r="AG19" s="640"/>
      <c r="AH19" s="640"/>
      <c r="AI19" s="640"/>
      <c r="AJ19" s="640"/>
      <c r="AK19" s="640"/>
      <c r="AL19" s="641">
        <v>0.3</v>
      </c>
      <c r="AM19" s="642"/>
      <c r="AN19" s="642"/>
      <c r="AO19" s="643"/>
      <c r="AP19" s="633" t="s">
        <v>278</v>
      </c>
      <c r="AQ19" s="634"/>
      <c r="AR19" s="634"/>
      <c r="AS19" s="634"/>
      <c r="AT19" s="634"/>
      <c r="AU19" s="634"/>
      <c r="AV19" s="634"/>
      <c r="AW19" s="634"/>
      <c r="AX19" s="634"/>
      <c r="AY19" s="634"/>
      <c r="AZ19" s="634"/>
      <c r="BA19" s="634"/>
      <c r="BB19" s="634"/>
      <c r="BC19" s="634"/>
      <c r="BD19" s="634"/>
      <c r="BE19" s="634"/>
      <c r="BF19" s="635"/>
      <c r="BG19" s="636">
        <v>82003</v>
      </c>
      <c r="BH19" s="637"/>
      <c r="BI19" s="637"/>
      <c r="BJ19" s="637"/>
      <c r="BK19" s="637"/>
      <c r="BL19" s="637"/>
      <c r="BM19" s="637"/>
      <c r="BN19" s="638"/>
      <c r="BO19" s="639">
        <v>0.2</v>
      </c>
      <c r="BP19" s="639"/>
      <c r="BQ19" s="639"/>
      <c r="BR19" s="639"/>
      <c r="BS19" s="640" t="s">
        <v>131</v>
      </c>
      <c r="BT19" s="640"/>
      <c r="BU19" s="640"/>
      <c r="BV19" s="640"/>
      <c r="BW19" s="640"/>
      <c r="BX19" s="640"/>
      <c r="BY19" s="640"/>
      <c r="BZ19" s="640"/>
      <c r="CA19" s="640"/>
      <c r="CB19" s="644"/>
      <c r="CD19" s="633" t="s">
        <v>279</v>
      </c>
      <c r="CE19" s="634"/>
      <c r="CF19" s="634"/>
      <c r="CG19" s="634"/>
      <c r="CH19" s="634"/>
      <c r="CI19" s="634"/>
      <c r="CJ19" s="634"/>
      <c r="CK19" s="634"/>
      <c r="CL19" s="634"/>
      <c r="CM19" s="634"/>
      <c r="CN19" s="634"/>
      <c r="CO19" s="634"/>
      <c r="CP19" s="634"/>
      <c r="CQ19" s="635"/>
      <c r="CR19" s="636" t="s">
        <v>131</v>
      </c>
      <c r="CS19" s="637"/>
      <c r="CT19" s="637"/>
      <c r="CU19" s="637"/>
      <c r="CV19" s="637"/>
      <c r="CW19" s="637"/>
      <c r="CX19" s="637"/>
      <c r="CY19" s="638"/>
      <c r="CZ19" s="639" t="s">
        <v>248</v>
      </c>
      <c r="DA19" s="639"/>
      <c r="DB19" s="639"/>
      <c r="DC19" s="639"/>
      <c r="DD19" s="645" t="s">
        <v>248</v>
      </c>
      <c r="DE19" s="637"/>
      <c r="DF19" s="637"/>
      <c r="DG19" s="637"/>
      <c r="DH19" s="637"/>
      <c r="DI19" s="637"/>
      <c r="DJ19" s="637"/>
      <c r="DK19" s="637"/>
      <c r="DL19" s="637"/>
      <c r="DM19" s="637"/>
      <c r="DN19" s="637"/>
      <c r="DO19" s="637"/>
      <c r="DP19" s="638"/>
      <c r="DQ19" s="645" t="s">
        <v>131</v>
      </c>
      <c r="DR19" s="637"/>
      <c r="DS19" s="637"/>
      <c r="DT19" s="637"/>
      <c r="DU19" s="637"/>
      <c r="DV19" s="637"/>
      <c r="DW19" s="637"/>
      <c r="DX19" s="637"/>
      <c r="DY19" s="637"/>
      <c r="DZ19" s="637"/>
      <c r="EA19" s="637"/>
      <c r="EB19" s="637"/>
      <c r="EC19" s="646"/>
    </row>
    <row r="20" spans="2:133" ht="11.25" customHeight="1" x14ac:dyDescent="0.2">
      <c r="B20" s="649" t="s">
        <v>280</v>
      </c>
      <c r="C20" s="650"/>
      <c r="D20" s="650"/>
      <c r="E20" s="650"/>
      <c r="F20" s="650"/>
      <c r="G20" s="650"/>
      <c r="H20" s="650"/>
      <c r="I20" s="650"/>
      <c r="J20" s="650"/>
      <c r="K20" s="650"/>
      <c r="L20" s="650"/>
      <c r="M20" s="650"/>
      <c r="N20" s="650"/>
      <c r="O20" s="650"/>
      <c r="P20" s="650"/>
      <c r="Q20" s="651"/>
      <c r="R20" s="636">
        <v>779</v>
      </c>
      <c r="S20" s="637"/>
      <c r="T20" s="637"/>
      <c r="U20" s="637"/>
      <c r="V20" s="637"/>
      <c r="W20" s="637"/>
      <c r="X20" s="637"/>
      <c r="Y20" s="638"/>
      <c r="Z20" s="639">
        <v>0</v>
      </c>
      <c r="AA20" s="639"/>
      <c r="AB20" s="639"/>
      <c r="AC20" s="639"/>
      <c r="AD20" s="640">
        <v>779</v>
      </c>
      <c r="AE20" s="640"/>
      <c r="AF20" s="640"/>
      <c r="AG20" s="640"/>
      <c r="AH20" s="640"/>
      <c r="AI20" s="640"/>
      <c r="AJ20" s="640"/>
      <c r="AK20" s="640"/>
      <c r="AL20" s="641">
        <v>0</v>
      </c>
      <c r="AM20" s="642"/>
      <c r="AN20" s="642"/>
      <c r="AO20" s="643"/>
      <c r="AP20" s="633" t="s">
        <v>281</v>
      </c>
      <c r="AQ20" s="634"/>
      <c r="AR20" s="634"/>
      <c r="AS20" s="634"/>
      <c r="AT20" s="634"/>
      <c r="AU20" s="634"/>
      <c r="AV20" s="634"/>
      <c r="AW20" s="634"/>
      <c r="AX20" s="634"/>
      <c r="AY20" s="634"/>
      <c r="AZ20" s="634"/>
      <c r="BA20" s="634"/>
      <c r="BB20" s="634"/>
      <c r="BC20" s="634"/>
      <c r="BD20" s="634"/>
      <c r="BE20" s="634"/>
      <c r="BF20" s="635"/>
      <c r="BG20" s="636">
        <v>82003</v>
      </c>
      <c r="BH20" s="637"/>
      <c r="BI20" s="637"/>
      <c r="BJ20" s="637"/>
      <c r="BK20" s="637"/>
      <c r="BL20" s="637"/>
      <c r="BM20" s="637"/>
      <c r="BN20" s="638"/>
      <c r="BO20" s="639">
        <v>0.2</v>
      </c>
      <c r="BP20" s="639"/>
      <c r="BQ20" s="639"/>
      <c r="BR20" s="639"/>
      <c r="BS20" s="640" t="s">
        <v>131</v>
      </c>
      <c r="BT20" s="640"/>
      <c r="BU20" s="640"/>
      <c r="BV20" s="640"/>
      <c r="BW20" s="640"/>
      <c r="BX20" s="640"/>
      <c r="BY20" s="640"/>
      <c r="BZ20" s="640"/>
      <c r="CA20" s="640"/>
      <c r="CB20" s="644"/>
      <c r="CD20" s="633" t="s">
        <v>282</v>
      </c>
      <c r="CE20" s="634"/>
      <c r="CF20" s="634"/>
      <c r="CG20" s="634"/>
      <c r="CH20" s="634"/>
      <c r="CI20" s="634"/>
      <c r="CJ20" s="634"/>
      <c r="CK20" s="634"/>
      <c r="CL20" s="634"/>
      <c r="CM20" s="634"/>
      <c r="CN20" s="634"/>
      <c r="CO20" s="634"/>
      <c r="CP20" s="634"/>
      <c r="CQ20" s="635"/>
      <c r="CR20" s="636">
        <v>68870969</v>
      </c>
      <c r="CS20" s="637"/>
      <c r="CT20" s="637"/>
      <c r="CU20" s="637"/>
      <c r="CV20" s="637"/>
      <c r="CW20" s="637"/>
      <c r="CX20" s="637"/>
      <c r="CY20" s="638"/>
      <c r="CZ20" s="639">
        <v>100</v>
      </c>
      <c r="DA20" s="639"/>
      <c r="DB20" s="639"/>
      <c r="DC20" s="639"/>
      <c r="DD20" s="645">
        <v>6241444</v>
      </c>
      <c r="DE20" s="637"/>
      <c r="DF20" s="637"/>
      <c r="DG20" s="637"/>
      <c r="DH20" s="637"/>
      <c r="DI20" s="637"/>
      <c r="DJ20" s="637"/>
      <c r="DK20" s="637"/>
      <c r="DL20" s="637"/>
      <c r="DM20" s="637"/>
      <c r="DN20" s="637"/>
      <c r="DO20" s="637"/>
      <c r="DP20" s="638"/>
      <c r="DQ20" s="645">
        <v>47635935</v>
      </c>
      <c r="DR20" s="637"/>
      <c r="DS20" s="637"/>
      <c r="DT20" s="637"/>
      <c r="DU20" s="637"/>
      <c r="DV20" s="637"/>
      <c r="DW20" s="637"/>
      <c r="DX20" s="637"/>
      <c r="DY20" s="637"/>
      <c r="DZ20" s="637"/>
      <c r="EA20" s="637"/>
      <c r="EB20" s="637"/>
      <c r="EC20" s="646"/>
    </row>
    <row r="21" spans="2:133" ht="11.25" customHeight="1" x14ac:dyDescent="0.2">
      <c r="B21" s="633" t="s">
        <v>283</v>
      </c>
      <c r="C21" s="634"/>
      <c r="D21" s="634"/>
      <c r="E21" s="634"/>
      <c r="F21" s="634"/>
      <c r="G21" s="634"/>
      <c r="H21" s="634"/>
      <c r="I21" s="634"/>
      <c r="J21" s="634"/>
      <c r="K21" s="634"/>
      <c r="L21" s="634"/>
      <c r="M21" s="634"/>
      <c r="N21" s="634"/>
      <c r="O21" s="634"/>
      <c r="P21" s="634"/>
      <c r="Q21" s="635"/>
      <c r="R21" s="636">
        <v>39046</v>
      </c>
      <c r="S21" s="637"/>
      <c r="T21" s="637"/>
      <c r="U21" s="637"/>
      <c r="V21" s="637"/>
      <c r="W21" s="637"/>
      <c r="X21" s="637"/>
      <c r="Y21" s="638"/>
      <c r="Z21" s="639">
        <v>0.1</v>
      </c>
      <c r="AA21" s="639"/>
      <c r="AB21" s="639"/>
      <c r="AC21" s="639"/>
      <c r="AD21" s="640" t="s">
        <v>131</v>
      </c>
      <c r="AE21" s="640"/>
      <c r="AF21" s="640"/>
      <c r="AG21" s="640"/>
      <c r="AH21" s="640"/>
      <c r="AI21" s="640"/>
      <c r="AJ21" s="640"/>
      <c r="AK21" s="640"/>
      <c r="AL21" s="641" t="s">
        <v>131</v>
      </c>
      <c r="AM21" s="642"/>
      <c r="AN21" s="642"/>
      <c r="AO21" s="643"/>
      <c r="AP21" s="633" t="s">
        <v>284</v>
      </c>
      <c r="AQ21" s="652"/>
      <c r="AR21" s="652"/>
      <c r="AS21" s="652"/>
      <c r="AT21" s="652"/>
      <c r="AU21" s="652"/>
      <c r="AV21" s="652"/>
      <c r="AW21" s="652"/>
      <c r="AX21" s="652"/>
      <c r="AY21" s="652"/>
      <c r="AZ21" s="652"/>
      <c r="BA21" s="652"/>
      <c r="BB21" s="652"/>
      <c r="BC21" s="652"/>
      <c r="BD21" s="652"/>
      <c r="BE21" s="652"/>
      <c r="BF21" s="653"/>
      <c r="BG21" s="636">
        <v>82003</v>
      </c>
      <c r="BH21" s="637"/>
      <c r="BI21" s="637"/>
      <c r="BJ21" s="637"/>
      <c r="BK21" s="637"/>
      <c r="BL21" s="637"/>
      <c r="BM21" s="637"/>
      <c r="BN21" s="638"/>
      <c r="BO21" s="639">
        <v>0.2</v>
      </c>
      <c r="BP21" s="639"/>
      <c r="BQ21" s="639"/>
      <c r="BR21" s="639"/>
      <c r="BS21" s="640" t="s">
        <v>131</v>
      </c>
      <c r="BT21" s="640"/>
      <c r="BU21" s="640"/>
      <c r="BV21" s="640"/>
      <c r="BW21" s="640"/>
      <c r="BX21" s="640"/>
      <c r="BY21" s="640"/>
      <c r="BZ21" s="640"/>
      <c r="CA21" s="640"/>
      <c r="CB21" s="644"/>
      <c r="CD21" s="657"/>
      <c r="CE21" s="658"/>
      <c r="CF21" s="658"/>
      <c r="CG21" s="658"/>
      <c r="CH21" s="658"/>
      <c r="CI21" s="658"/>
      <c r="CJ21" s="658"/>
      <c r="CK21" s="658"/>
      <c r="CL21" s="658"/>
      <c r="CM21" s="658"/>
      <c r="CN21" s="658"/>
      <c r="CO21" s="658"/>
      <c r="CP21" s="658"/>
      <c r="CQ21" s="659"/>
      <c r="CR21" s="660"/>
      <c r="CS21" s="655"/>
      <c r="CT21" s="655"/>
      <c r="CU21" s="655"/>
      <c r="CV21" s="655"/>
      <c r="CW21" s="655"/>
      <c r="CX21" s="655"/>
      <c r="CY21" s="661"/>
      <c r="CZ21" s="662"/>
      <c r="DA21" s="662"/>
      <c r="DB21" s="662"/>
      <c r="DC21" s="662"/>
      <c r="DD21" s="654"/>
      <c r="DE21" s="655"/>
      <c r="DF21" s="655"/>
      <c r="DG21" s="655"/>
      <c r="DH21" s="655"/>
      <c r="DI21" s="655"/>
      <c r="DJ21" s="655"/>
      <c r="DK21" s="655"/>
      <c r="DL21" s="655"/>
      <c r="DM21" s="655"/>
      <c r="DN21" s="655"/>
      <c r="DO21" s="655"/>
      <c r="DP21" s="661"/>
      <c r="DQ21" s="654"/>
      <c r="DR21" s="655"/>
      <c r="DS21" s="655"/>
      <c r="DT21" s="655"/>
      <c r="DU21" s="655"/>
      <c r="DV21" s="655"/>
      <c r="DW21" s="655"/>
      <c r="DX21" s="655"/>
      <c r="DY21" s="655"/>
      <c r="DZ21" s="655"/>
      <c r="EA21" s="655"/>
      <c r="EB21" s="655"/>
      <c r="EC21" s="656"/>
    </row>
    <row r="22" spans="2:133" ht="11.25" customHeight="1" x14ac:dyDescent="0.2">
      <c r="B22" s="633" t="s">
        <v>285</v>
      </c>
      <c r="C22" s="634"/>
      <c r="D22" s="634"/>
      <c r="E22" s="634"/>
      <c r="F22" s="634"/>
      <c r="G22" s="634"/>
      <c r="H22" s="634"/>
      <c r="I22" s="634"/>
      <c r="J22" s="634"/>
      <c r="K22" s="634"/>
      <c r="L22" s="634"/>
      <c r="M22" s="634"/>
      <c r="N22" s="634"/>
      <c r="O22" s="634"/>
      <c r="P22" s="634"/>
      <c r="Q22" s="635"/>
      <c r="R22" s="636" t="s">
        <v>181</v>
      </c>
      <c r="S22" s="637"/>
      <c r="T22" s="637"/>
      <c r="U22" s="637"/>
      <c r="V22" s="637"/>
      <c r="W22" s="637"/>
      <c r="X22" s="637"/>
      <c r="Y22" s="638"/>
      <c r="Z22" s="639" t="s">
        <v>131</v>
      </c>
      <c r="AA22" s="639"/>
      <c r="AB22" s="639"/>
      <c r="AC22" s="639"/>
      <c r="AD22" s="640" t="s">
        <v>131</v>
      </c>
      <c r="AE22" s="640"/>
      <c r="AF22" s="640"/>
      <c r="AG22" s="640"/>
      <c r="AH22" s="640"/>
      <c r="AI22" s="640"/>
      <c r="AJ22" s="640"/>
      <c r="AK22" s="640"/>
      <c r="AL22" s="641" t="s">
        <v>131</v>
      </c>
      <c r="AM22" s="642"/>
      <c r="AN22" s="642"/>
      <c r="AO22" s="643"/>
      <c r="AP22" s="633" t="s">
        <v>286</v>
      </c>
      <c r="AQ22" s="652"/>
      <c r="AR22" s="652"/>
      <c r="AS22" s="652"/>
      <c r="AT22" s="652"/>
      <c r="AU22" s="652"/>
      <c r="AV22" s="652"/>
      <c r="AW22" s="652"/>
      <c r="AX22" s="652"/>
      <c r="AY22" s="652"/>
      <c r="AZ22" s="652"/>
      <c r="BA22" s="652"/>
      <c r="BB22" s="652"/>
      <c r="BC22" s="652"/>
      <c r="BD22" s="652"/>
      <c r="BE22" s="652"/>
      <c r="BF22" s="653"/>
      <c r="BG22" s="636" t="s">
        <v>131</v>
      </c>
      <c r="BH22" s="637"/>
      <c r="BI22" s="637"/>
      <c r="BJ22" s="637"/>
      <c r="BK22" s="637"/>
      <c r="BL22" s="637"/>
      <c r="BM22" s="637"/>
      <c r="BN22" s="638"/>
      <c r="BO22" s="639" t="s">
        <v>131</v>
      </c>
      <c r="BP22" s="639"/>
      <c r="BQ22" s="639"/>
      <c r="BR22" s="639"/>
      <c r="BS22" s="640" t="s">
        <v>131</v>
      </c>
      <c r="BT22" s="640"/>
      <c r="BU22" s="640"/>
      <c r="BV22" s="640"/>
      <c r="BW22" s="640"/>
      <c r="BX22" s="640"/>
      <c r="BY22" s="640"/>
      <c r="BZ22" s="640"/>
      <c r="CA22" s="640"/>
      <c r="CB22" s="644"/>
      <c r="CD22" s="618" t="s">
        <v>287</v>
      </c>
      <c r="CE22" s="619"/>
      <c r="CF22" s="619"/>
      <c r="CG22" s="619"/>
      <c r="CH22" s="619"/>
      <c r="CI22" s="619"/>
      <c r="CJ22" s="619"/>
      <c r="CK22" s="619"/>
      <c r="CL22" s="619"/>
      <c r="CM22" s="619"/>
      <c r="CN22" s="619"/>
      <c r="CO22" s="619"/>
      <c r="CP22" s="619"/>
      <c r="CQ22" s="619"/>
      <c r="CR22" s="619"/>
      <c r="CS22" s="619"/>
      <c r="CT22" s="619"/>
      <c r="CU22" s="619"/>
      <c r="CV22" s="619"/>
      <c r="CW22" s="619"/>
      <c r="CX22" s="619"/>
      <c r="CY22" s="619"/>
      <c r="CZ22" s="619"/>
      <c r="DA22" s="619"/>
      <c r="DB22" s="619"/>
      <c r="DC22" s="619"/>
      <c r="DD22" s="619"/>
      <c r="DE22" s="619"/>
      <c r="DF22" s="619"/>
      <c r="DG22" s="619"/>
      <c r="DH22" s="619"/>
      <c r="DI22" s="619"/>
      <c r="DJ22" s="619"/>
      <c r="DK22" s="619"/>
      <c r="DL22" s="619"/>
      <c r="DM22" s="619"/>
      <c r="DN22" s="619"/>
      <c r="DO22" s="619"/>
      <c r="DP22" s="619"/>
      <c r="DQ22" s="619"/>
      <c r="DR22" s="619"/>
      <c r="DS22" s="619"/>
      <c r="DT22" s="619"/>
      <c r="DU22" s="619"/>
      <c r="DV22" s="619"/>
      <c r="DW22" s="619"/>
      <c r="DX22" s="619"/>
      <c r="DY22" s="619"/>
      <c r="DZ22" s="619"/>
      <c r="EA22" s="619"/>
      <c r="EB22" s="619"/>
      <c r="EC22" s="620"/>
    </row>
    <row r="23" spans="2:133" ht="11.25" customHeight="1" x14ac:dyDescent="0.2">
      <c r="B23" s="633" t="s">
        <v>288</v>
      </c>
      <c r="C23" s="634"/>
      <c r="D23" s="634"/>
      <c r="E23" s="634"/>
      <c r="F23" s="634"/>
      <c r="G23" s="634"/>
      <c r="H23" s="634"/>
      <c r="I23" s="634"/>
      <c r="J23" s="634"/>
      <c r="K23" s="634"/>
      <c r="L23" s="634"/>
      <c r="M23" s="634"/>
      <c r="N23" s="634"/>
      <c r="O23" s="634"/>
      <c r="P23" s="634"/>
      <c r="Q23" s="635"/>
      <c r="R23" s="636">
        <v>27059</v>
      </c>
      <c r="S23" s="637"/>
      <c r="T23" s="637"/>
      <c r="U23" s="637"/>
      <c r="V23" s="637"/>
      <c r="W23" s="637"/>
      <c r="X23" s="637"/>
      <c r="Y23" s="638"/>
      <c r="Z23" s="639">
        <v>0</v>
      </c>
      <c r="AA23" s="639"/>
      <c r="AB23" s="639"/>
      <c r="AC23" s="639"/>
      <c r="AD23" s="640" t="s">
        <v>131</v>
      </c>
      <c r="AE23" s="640"/>
      <c r="AF23" s="640"/>
      <c r="AG23" s="640"/>
      <c r="AH23" s="640"/>
      <c r="AI23" s="640"/>
      <c r="AJ23" s="640"/>
      <c r="AK23" s="640"/>
      <c r="AL23" s="641" t="s">
        <v>248</v>
      </c>
      <c r="AM23" s="642"/>
      <c r="AN23" s="642"/>
      <c r="AO23" s="643"/>
      <c r="AP23" s="633" t="s">
        <v>289</v>
      </c>
      <c r="AQ23" s="652"/>
      <c r="AR23" s="652"/>
      <c r="AS23" s="652"/>
      <c r="AT23" s="652"/>
      <c r="AU23" s="652"/>
      <c r="AV23" s="652"/>
      <c r="AW23" s="652"/>
      <c r="AX23" s="652"/>
      <c r="AY23" s="652"/>
      <c r="AZ23" s="652"/>
      <c r="BA23" s="652"/>
      <c r="BB23" s="652"/>
      <c r="BC23" s="652"/>
      <c r="BD23" s="652"/>
      <c r="BE23" s="652"/>
      <c r="BF23" s="653"/>
      <c r="BG23" s="636" t="s">
        <v>131</v>
      </c>
      <c r="BH23" s="637"/>
      <c r="BI23" s="637"/>
      <c r="BJ23" s="637"/>
      <c r="BK23" s="637"/>
      <c r="BL23" s="637"/>
      <c r="BM23" s="637"/>
      <c r="BN23" s="638"/>
      <c r="BO23" s="639" t="s">
        <v>131</v>
      </c>
      <c r="BP23" s="639"/>
      <c r="BQ23" s="639"/>
      <c r="BR23" s="639"/>
      <c r="BS23" s="640" t="s">
        <v>181</v>
      </c>
      <c r="BT23" s="640"/>
      <c r="BU23" s="640"/>
      <c r="BV23" s="640"/>
      <c r="BW23" s="640"/>
      <c r="BX23" s="640"/>
      <c r="BY23" s="640"/>
      <c r="BZ23" s="640"/>
      <c r="CA23" s="640"/>
      <c r="CB23" s="644"/>
      <c r="CD23" s="618" t="s">
        <v>228</v>
      </c>
      <c r="CE23" s="619"/>
      <c r="CF23" s="619"/>
      <c r="CG23" s="619"/>
      <c r="CH23" s="619"/>
      <c r="CI23" s="619"/>
      <c r="CJ23" s="619"/>
      <c r="CK23" s="619"/>
      <c r="CL23" s="619"/>
      <c r="CM23" s="619"/>
      <c r="CN23" s="619"/>
      <c r="CO23" s="619"/>
      <c r="CP23" s="619"/>
      <c r="CQ23" s="620"/>
      <c r="CR23" s="618" t="s">
        <v>290</v>
      </c>
      <c r="CS23" s="619"/>
      <c r="CT23" s="619"/>
      <c r="CU23" s="619"/>
      <c r="CV23" s="619"/>
      <c r="CW23" s="619"/>
      <c r="CX23" s="619"/>
      <c r="CY23" s="620"/>
      <c r="CZ23" s="618" t="s">
        <v>291</v>
      </c>
      <c r="DA23" s="619"/>
      <c r="DB23" s="619"/>
      <c r="DC23" s="620"/>
      <c r="DD23" s="618" t="s">
        <v>292</v>
      </c>
      <c r="DE23" s="619"/>
      <c r="DF23" s="619"/>
      <c r="DG23" s="619"/>
      <c r="DH23" s="619"/>
      <c r="DI23" s="619"/>
      <c r="DJ23" s="619"/>
      <c r="DK23" s="620"/>
      <c r="DL23" s="663" t="s">
        <v>293</v>
      </c>
      <c r="DM23" s="664"/>
      <c r="DN23" s="664"/>
      <c r="DO23" s="664"/>
      <c r="DP23" s="664"/>
      <c r="DQ23" s="664"/>
      <c r="DR23" s="664"/>
      <c r="DS23" s="664"/>
      <c r="DT23" s="664"/>
      <c r="DU23" s="664"/>
      <c r="DV23" s="665"/>
      <c r="DW23" s="618" t="s">
        <v>294</v>
      </c>
      <c r="DX23" s="619"/>
      <c r="DY23" s="619"/>
      <c r="DZ23" s="619"/>
      <c r="EA23" s="619"/>
      <c r="EB23" s="619"/>
      <c r="EC23" s="620"/>
    </row>
    <row r="24" spans="2:133" ht="11.25" customHeight="1" x14ac:dyDescent="0.2">
      <c r="B24" s="633" t="s">
        <v>295</v>
      </c>
      <c r="C24" s="634"/>
      <c r="D24" s="634"/>
      <c r="E24" s="634"/>
      <c r="F24" s="634"/>
      <c r="G24" s="634"/>
      <c r="H24" s="634"/>
      <c r="I24" s="634"/>
      <c r="J24" s="634"/>
      <c r="K24" s="634"/>
      <c r="L24" s="634"/>
      <c r="M24" s="634"/>
      <c r="N24" s="634"/>
      <c r="O24" s="634"/>
      <c r="P24" s="634"/>
      <c r="Q24" s="635"/>
      <c r="R24" s="636">
        <v>11987</v>
      </c>
      <c r="S24" s="637"/>
      <c r="T24" s="637"/>
      <c r="U24" s="637"/>
      <c r="V24" s="637"/>
      <c r="W24" s="637"/>
      <c r="X24" s="637"/>
      <c r="Y24" s="638"/>
      <c r="Z24" s="639">
        <v>0</v>
      </c>
      <c r="AA24" s="639"/>
      <c r="AB24" s="639"/>
      <c r="AC24" s="639"/>
      <c r="AD24" s="640" t="s">
        <v>248</v>
      </c>
      <c r="AE24" s="640"/>
      <c r="AF24" s="640"/>
      <c r="AG24" s="640"/>
      <c r="AH24" s="640"/>
      <c r="AI24" s="640"/>
      <c r="AJ24" s="640"/>
      <c r="AK24" s="640"/>
      <c r="AL24" s="641" t="s">
        <v>248</v>
      </c>
      <c r="AM24" s="642"/>
      <c r="AN24" s="642"/>
      <c r="AO24" s="643"/>
      <c r="AP24" s="633" t="s">
        <v>296</v>
      </c>
      <c r="AQ24" s="652"/>
      <c r="AR24" s="652"/>
      <c r="AS24" s="652"/>
      <c r="AT24" s="652"/>
      <c r="AU24" s="652"/>
      <c r="AV24" s="652"/>
      <c r="AW24" s="652"/>
      <c r="AX24" s="652"/>
      <c r="AY24" s="652"/>
      <c r="AZ24" s="652"/>
      <c r="BA24" s="652"/>
      <c r="BB24" s="652"/>
      <c r="BC24" s="652"/>
      <c r="BD24" s="652"/>
      <c r="BE24" s="652"/>
      <c r="BF24" s="653"/>
      <c r="BG24" s="636" t="s">
        <v>131</v>
      </c>
      <c r="BH24" s="637"/>
      <c r="BI24" s="637"/>
      <c r="BJ24" s="637"/>
      <c r="BK24" s="637"/>
      <c r="BL24" s="637"/>
      <c r="BM24" s="637"/>
      <c r="BN24" s="638"/>
      <c r="BO24" s="639" t="s">
        <v>181</v>
      </c>
      <c r="BP24" s="639"/>
      <c r="BQ24" s="639"/>
      <c r="BR24" s="639"/>
      <c r="BS24" s="640" t="s">
        <v>131</v>
      </c>
      <c r="BT24" s="640"/>
      <c r="BU24" s="640"/>
      <c r="BV24" s="640"/>
      <c r="BW24" s="640"/>
      <c r="BX24" s="640"/>
      <c r="BY24" s="640"/>
      <c r="BZ24" s="640"/>
      <c r="CA24" s="640"/>
      <c r="CB24" s="644"/>
      <c r="CD24" s="622" t="s">
        <v>297</v>
      </c>
      <c r="CE24" s="623"/>
      <c r="CF24" s="623"/>
      <c r="CG24" s="623"/>
      <c r="CH24" s="623"/>
      <c r="CI24" s="623"/>
      <c r="CJ24" s="623"/>
      <c r="CK24" s="623"/>
      <c r="CL24" s="623"/>
      <c r="CM24" s="623"/>
      <c r="CN24" s="623"/>
      <c r="CO24" s="623"/>
      <c r="CP24" s="623"/>
      <c r="CQ24" s="624"/>
      <c r="CR24" s="625">
        <v>32914376</v>
      </c>
      <c r="CS24" s="626"/>
      <c r="CT24" s="626"/>
      <c r="CU24" s="626"/>
      <c r="CV24" s="626"/>
      <c r="CW24" s="626"/>
      <c r="CX24" s="626"/>
      <c r="CY24" s="627"/>
      <c r="CZ24" s="630">
        <v>47.8</v>
      </c>
      <c r="DA24" s="631"/>
      <c r="DB24" s="631"/>
      <c r="DC24" s="647"/>
      <c r="DD24" s="671">
        <v>21283972</v>
      </c>
      <c r="DE24" s="626"/>
      <c r="DF24" s="626"/>
      <c r="DG24" s="626"/>
      <c r="DH24" s="626"/>
      <c r="DI24" s="626"/>
      <c r="DJ24" s="626"/>
      <c r="DK24" s="627"/>
      <c r="DL24" s="671">
        <v>21220422</v>
      </c>
      <c r="DM24" s="626"/>
      <c r="DN24" s="626"/>
      <c r="DO24" s="626"/>
      <c r="DP24" s="626"/>
      <c r="DQ24" s="626"/>
      <c r="DR24" s="626"/>
      <c r="DS24" s="626"/>
      <c r="DT24" s="626"/>
      <c r="DU24" s="626"/>
      <c r="DV24" s="627"/>
      <c r="DW24" s="630">
        <v>45</v>
      </c>
      <c r="DX24" s="631"/>
      <c r="DY24" s="631"/>
      <c r="DZ24" s="631"/>
      <c r="EA24" s="631"/>
      <c r="EB24" s="631"/>
      <c r="EC24" s="632"/>
    </row>
    <row r="25" spans="2:133" ht="11.25" customHeight="1" x14ac:dyDescent="0.2">
      <c r="B25" s="633" t="s">
        <v>298</v>
      </c>
      <c r="C25" s="634"/>
      <c r="D25" s="634"/>
      <c r="E25" s="634"/>
      <c r="F25" s="634"/>
      <c r="G25" s="634"/>
      <c r="H25" s="634"/>
      <c r="I25" s="634"/>
      <c r="J25" s="634"/>
      <c r="K25" s="634"/>
      <c r="L25" s="634"/>
      <c r="M25" s="634"/>
      <c r="N25" s="634"/>
      <c r="O25" s="634"/>
      <c r="P25" s="634"/>
      <c r="Q25" s="635"/>
      <c r="R25" s="636">
        <v>46799737</v>
      </c>
      <c r="S25" s="637"/>
      <c r="T25" s="637"/>
      <c r="U25" s="637"/>
      <c r="V25" s="637"/>
      <c r="W25" s="637"/>
      <c r="X25" s="637"/>
      <c r="Y25" s="638"/>
      <c r="Z25" s="639">
        <v>65.7</v>
      </c>
      <c r="AA25" s="639"/>
      <c r="AB25" s="639"/>
      <c r="AC25" s="639"/>
      <c r="AD25" s="640">
        <v>46760691</v>
      </c>
      <c r="AE25" s="640"/>
      <c r="AF25" s="640"/>
      <c r="AG25" s="640"/>
      <c r="AH25" s="640"/>
      <c r="AI25" s="640"/>
      <c r="AJ25" s="640"/>
      <c r="AK25" s="640"/>
      <c r="AL25" s="641">
        <v>99.1</v>
      </c>
      <c r="AM25" s="642"/>
      <c r="AN25" s="642"/>
      <c r="AO25" s="643"/>
      <c r="AP25" s="633" t="s">
        <v>299</v>
      </c>
      <c r="AQ25" s="652"/>
      <c r="AR25" s="652"/>
      <c r="AS25" s="652"/>
      <c r="AT25" s="652"/>
      <c r="AU25" s="652"/>
      <c r="AV25" s="652"/>
      <c r="AW25" s="652"/>
      <c r="AX25" s="652"/>
      <c r="AY25" s="652"/>
      <c r="AZ25" s="652"/>
      <c r="BA25" s="652"/>
      <c r="BB25" s="652"/>
      <c r="BC25" s="652"/>
      <c r="BD25" s="652"/>
      <c r="BE25" s="652"/>
      <c r="BF25" s="653"/>
      <c r="BG25" s="636" t="s">
        <v>131</v>
      </c>
      <c r="BH25" s="637"/>
      <c r="BI25" s="637"/>
      <c r="BJ25" s="637"/>
      <c r="BK25" s="637"/>
      <c r="BL25" s="637"/>
      <c r="BM25" s="637"/>
      <c r="BN25" s="638"/>
      <c r="BO25" s="639" t="s">
        <v>248</v>
      </c>
      <c r="BP25" s="639"/>
      <c r="BQ25" s="639"/>
      <c r="BR25" s="639"/>
      <c r="BS25" s="640" t="s">
        <v>248</v>
      </c>
      <c r="BT25" s="640"/>
      <c r="BU25" s="640"/>
      <c r="BV25" s="640"/>
      <c r="BW25" s="640"/>
      <c r="BX25" s="640"/>
      <c r="BY25" s="640"/>
      <c r="BZ25" s="640"/>
      <c r="CA25" s="640"/>
      <c r="CB25" s="644"/>
      <c r="CD25" s="633" t="s">
        <v>300</v>
      </c>
      <c r="CE25" s="634"/>
      <c r="CF25" s="634"/>
      <c r="CG25" s="634"/>
      <c r="CH25" s="634"/>
      <c r="CI25" s="634"/>
      <c r="CJ25" s="634"/>
      <c r="CK25" s="634"/>
      <c r="CL25" s="634"/>
      <c r="CM25" s="634"/>
      <c r="CN25" s="634"/>
      <c r="CO25" s="634"/>
      <c r="CP25" s="634"/>
      <c r="CQ25" s="635"/>
      <c r="CR25" s="636">
        <v>13188726</v>
      </c>
      <c r="CS25" s="668"/>
      <c r="CT25" s="668"/>
      <c r="CU25" s="668"/>
      <c r="CV25" s="668"/>
      <c r="CW25" s="668"/>
      <c r="CX25" s="668"/>
      <c r="CY25" s="669"/>
      <c r="CZ25" s="641">
        <v>19.100000000000001</v>
      </c>
      <c r="DA25" s="666"/>
      <c r="DB25" s="666"/>
      <c r="DC25" s="670"/>
      <c r="DD25" s="645">
        <v>12388657</v>
      </c>
      <c r="DE25" s="668"/>
      <c r="DF25" s="668"/>
      <c r="DG25" s="668"/>
      <c r="DH25" s="668"/>
      <c r="DI25" s="668"/>
      <c r="DJ25" s="668"/>
      <c r="DK25" s="669"/>
      <c r="DL25" s="645">
        <v>12388657</v>
      </c>
      <c r="DM25" s="668"/>
      <c r="DN25" s="668"/>
      <c r="DO25" s="668"/>
      <c r="DP25" s="668"/>
      <c r="DQ25" s="668"/>
      <c r="DR25" s="668"/>
      <c r="DS25" s="668"/>
      <c r="DT25" s="668"/>
      <c r="DU25" s="668"/>
      <c r="DV25" s="669"/>
      <c r="DW25" s="641">
        <v>26.3</v>
      </c>
      <c r="DX25" s="666"/>
      <c r="DY25" s="666"/>
      <c r="DZ25" s="666"/>
      <c r="EA25" s="666"/>
      <c r="EB25" s="666"/>
      <c r="EC25" s="667"/>
    </row>
    <row r="26" spans="2:133" ht="11.25" customHeight="1" x14ac:dyDescent="0.2">
      <c r="B26" s="633" t="s">
        <v>301</v>
      </c>
      <c r="C26" s="634"/>
      <c r="D26" s="634"/>
      <c r="E26" s="634"/>
      <c r="F26" s="634"/>
      <c r="G26" s="634"/>
      <c r="H26" s="634"/>
      <c r="I26" s="634"/>
      <c r="J26" s="634"/>
      <c r="K26" s="634"/>
      <c r="L26" s="634"/>
      <c r="M26" s="634"/>
      <c r="N26" s="634"/>
      <c r="O26" s="634"/>
      <c r="P26" s="634"/>
      <c r="Q26" s="635"/>
      <c r="R26" s="636">
        <v>14443</v>
      </c>
      <c r="S26" s="637"/>
      <c r="T26" s="637"/>
      <c r="U26" s="637"/>
      <c r="V26" s="637"/>
      <c r="W26" s="637"/>
      <c r="X26" s="637"/>
      <c r="Y26" s="638"/>
      <c r="Z26" s="639">
        <v>0</v>
      </c>
      <c r="AA26" s="639"/>
      <c r="AB26" s="639"/>
      <c r="AC26" s="639"/>
      <c r="AD26" s="640">
        <v>14443</v>
      </c>
      <c r="AE26" s="640"/>
      <c r="AF26" s="640"/>
      <c r="AG26" s="640"/>
      <c r="AH26" s="640"/>
      <c r="AI26" s="640"/>
      <c r="AJ26" s="640"/>
      <c r="AK26" s="640"/>
      <c r="AL26" s="641">
        <v>0</v>
      </c>
      <c r="AM26" s="642"/>
      <c r="AN26" s="642"/>
      <c r="AO26" s="643"/>
      <c r="AP26" s="633" t="s">
        <v>302</v>
      </c>
      <c r="AQ26" s="652"/>
      <c r="AR26" s="652"/>
      <c r="AS26" s="652"/>
      <c r="AT26" s="652"/>
      <c r="AU26" s="652"/>
      <c r="AV26" s="652"/>
      <c r="AW26" s="652"/>
      <c r="AX26" s="652"/>
      <c r="AY26" s="652"/>
      <c r="AZ26" s="652"/>
      <c r="BA26" s="652"/>
      <c r="BB26" s="652"/>
      <c r="BC26" s="652"/>
      <c r="BD26" s="652"/>
      <c r="BE26" s="652"/>
      <c r="BF26" s="653"/>
      <c r="BG26" s="636" t="s">
        <v>131</v>
      </c>
      <c r="BH26" s="637"/>
      <c r="BI26" s="637"/>
      <c r="BJ26" s="637"/>
      <c r="BK26" s="637"/>
      <c r="BL26" s="637"/>
      <c r="BM26" s="637"/>
      <c r="BN26" s="638"/>
      <c r="BO26" s="639" t="s">
        <v>248</v>
      </c>
      <c r="BP26" s="639"/>
      <c r="BQ26" s="639"/>
      <c r="BR26" s="639"/>
      <c r="BS26" s="640" t="s">
        <v>248</v>
      </c>
      <c r="BT26" s="640"/>
      <c r="BU26" s="640"/>
      <c r="BV26" s="640"/>
      <c r="BW26" s="640"/>
      <c r="BX26" s="640"/>
      <c r="BY26" s="640"/>
      <c r="BZ26" s="640"/>
      <c r="CA26" s="640"/>
      <c r="CB26" s="644"/>
      <c r="CD26" s="633" t="s">
        <v>303</v>
      </c>
      <c r="CE26" s="634"/>
      <c r="CF26" s="634"/>
      <c r="CG26" s="634"/>
      <c r="CH26" s="634"/>
      <c r="CI26" s="634"/>
      <c r="CJ26" s="634"/>
      <c r="CK26" s="634"/>
      <c r="CL26" s="634"/>
      <c r="CM26" s="634"/>
      <c r="CN26" s="634"/>
      <c r="CO26" s="634"/>
      <c r="CP26" s="634"/>
      <c r="CQ26" s="635"/>
      <c r="CR26" s="636">
        <v>8479274</v>
      </c>
      <c r="CS26" s="637"/>
      <c r="CT26" s="637"/>
      <c r="CU26" s="637"/>
      <c r="CV26" s="637"/>
      <c r="CW26" s="637"/>
      <c r="CX26" s="637"/>
      <c r="CY26" s="638"/>
      <c r="CZ26" s="641">
        <v>12.3</v>
      </c>
      <c r="DA26" s="666"/>
      <c r="DB26" s="666"/>
      <c r="DC26" s="670"/>
      <c r="DD26" s="645">
        <v>7929943</v>
      </c>
      <c r="DE26" s="637"/>
      <c r="DF26" s="637"/>
      <c r="DG26" s="637"/>
      <c r="DH26" s="637"/>
      <c r="DI26" s="637"/>
      <c r="DJ26" s="637"/>
      <c r="DK26" s="638"/>
      <c r="DL26" s="645" t="s">
        <v>131</v>
      </c>
      <c r="DM26" s="637"/>
      <c r="DN26" s="637"/>
      <c r="DO26" s="637"/>
      <c r="DP26" s="637"/>
      <c r="DQ26" s="637"/>
      <c r="DR26" s="637"/>
      <c r="DS26" s="637"/>
      <c r="DT26" s="637"/>
      <c r="DU26" s="637"/>
      <c r="DV26" s="638"/>
      <c r="DW26" s="641" t="s">
        <v>131</v>
      </c>
      <c r="DX26" s="666"/>
      <c r="DY26" s="666"/>
      <c r="DZ26" s="666"/>
      <c r="EA26" s="666"/>
      <c r="EB26" s="666"/>
      <c r="EC26" s="667"/>
    </row>
    <row r="27" spans="2:133" ht="11.25" customHeight="1" x14ac:dyDescent="0.2">
      <c r="B27" s="633" t="s">
        <v>304</v>
      </c>
      <c r="C27" s="634"/>
      <c r="D27" s="634"/>
      <c r="E27" s="634"/>
      <c r="F27" s="634"/>
      <c r="G27" s="634"/>
      <c r="H27" s="634"/>
      <c r="I27" s="634"/>
      <c r="J27" s="634"/>
      <c r="K27" s="634"/>
      <c r="L27" s="634"/>
      <c r="M27" s="634"/>
      <c r="N27" s="634"/>
      <c r="O27" s="634"/>
      <c r="P27" s="634"/>
      <c r="Q27" s="635"/>
      <c r="R27" s="636">
        <v>483034</v>
      </c>
      <c r="S27" s="637"/>
      <c r="T27" s="637"/>
      <c r="U27" s="637"/>
      <c r="V27" s="637"/>
      <c r="W27" s="637"/>
      <c r="X27" s="637"/>
      <c r="Y27" s="638"/>
      <c r="Z27" s="639">
        <v>0.7</v>
      </c>
      <c r="AA27" s="639"/>
      <c r="AB27" s="639"/>
      <c r="AC27" s="639"/>
      <c r="AD27" s="640" t="s">
        <v>131</v>
      </c>
      <c r="AE27" s="640"/>
      <c r="AF27" s="640"/>
      <c r="AG27" s="640"/>
      <c r="AH27" s="640"/>
      <c r="AI27" s="640"/>
      <c r="AJ27" s="640"/>
      <c r="AK27" s="640"/>
      <c r="AL27" s="641" t="s">
        <v>131</v>
      </c>
      <c r="AM27" s="642"/>
      <c r="AN27" s="642"/>
      <c r="AO27" s="643"/>
      <c r="AP27" s="633" t="s">
        <v>305</v>
      </c>
      <c r="AQ27" s="634"/>
      <c r="AR27" s="634"/>
      <c r="AS27" s="634"/>
      <c r="AT27" s="634"/>
      <c r="AU27" s="634"/>
      <c r="AV27" s="634"/>
      <c r="AW27" s="634"/>
      <c r="AX27" s="634"/>
      <c r="AY27" s="634"/>
      <c r="AZ27" s="634"/>
      <c r="BA27" s="634"/>
      <c r="BB27" s="634"/>
      <c r="BC27" s="634"/>
      <c r="BD27" s="634"/>
      <c r="BE27" s="634"/>
      <c r="BF27" s="635"/>
      <c r="BG27" s="636">
        <v>40626667</v>
      </c>
      <c r="BH27" s="637"/>
      <c r="BI27" s="637"/>
      <c r="BJ27" s="637"/>
      <c r="BK27" s="637"/>
      <c r="BL27" s="637"/>
      <c r="BM27" s="637"/>
      <c r="BN27" s="638"/>
      <c r="BO27" s="639">
        <v>100</v>
      </c>
      <c r="BP27" s="639"/>
      <c r="BQ27" s="639"/>
      <c r="BR27" s="639"/>
      <c r="BS27" s="640">
        <v>165918</v>
      </c>
      <c r="BT27" s="640"/>
      <c r="BU27" s="640"/>
      <c r="BV27" s="640"/>
      <c r="BW27" s="640"/>
      <c r="BX27" s="640"/>
      <c r="BY27" s="640"/>
      <c r="BZ27" s="640"/>
      <c r="CA27" s="640"/>
      <c r="CB27" s="644"/>
      <c r="CD27" s="633" t="s">
        <v>306</v>
      </c>
      <c r="CE27" s="634"/>
      <c r="CF27" s="634"/>
      <c r="CG27" s="634"/>
      <c r="CH27" s="634"/>
      <c r="CI27" s="634"/>
      <c r="CJ27" s="634"/>
      <c r="CK27" s="634"/>
      <c r="CL27" s="634"/>
      <c r="CM27" s="634"/>
      <c r="CN27" s="634"/>
      <c r="CO27" s="634"/>
      <c r="CP27" s="634"/>
      <c r="CQ27" s="635"/>
      <c r="CR27" s="636">
        <v>15733862</v>
      </c>
      <c r="CS27" s="668"/>
      <c r="CT27" s="668"/>
      <c r="CU27" s="668"/>
      <c r="CV27" s="668"/>
      <c r="CW27" s="668"/>
      <c r="CX27" s="668"/>
      <c r="CY27" s="669"/>
      <c r="CZ27" s="641">
        <v>22.8</v>
      </c>
      <c r="DA27" s="666"/>
      <c r="DB27" s="666"/>
      <c r="DC27" s="670"/>
      <c r="DD27" s="645">
        <v>4903527</v>
      </c>
      <c r="DE27" s="668"/>
      <c r="DF27" s="668"/>
      <c r="DG27" s="668"/>
      <c r="DH27" s="668"/>
      <c r="DI27" s="668"/>
      <c r="DJ27" s="668"/>
      <c r="DK27" s="669"/>
      <c r="DL27" s="645">
        <v>4839977</v>
      </c>
      <c r="DM27" s="668"/>
      <c r="DN27" s="668"/>
      <c r="DO27" s="668"/>
      <c r="DP27" s="668"/>
      <c r="DQ27" s="668"/>
      <c r="DR27" s="668"/>
      <c r="DS27" s="668"/>
      <c r="DT27" s="668"/>
      <c r="DU27" s="668"/>
      <c r="DV27" s="669"/>
      <c r="DW27" s="641">
        <v>10.3</v>
      </c>
      <c r="DX27" s="666"/>
      <c r="DY27" s="666"/>
      <c r="DZ27" s="666"/>
      <c r="EA27" s="666"/>
      <c r="EB27" s="666"/>
      <c r="EC27" s="667"/>
    </row>
    <row r="28" spans="2:133" ht="11.25" customHeight="1" x14ac:dyDescent="0.2">
      <c r="B28" s="633" t="s">
        <v>307</v>
      </c>
      <c r="C28" s="634"/>
      <c r="D28" s="634"/>
      <c r="E28" s="634"/>
      <c r="F28" s="634"/>
      <c r="G28" s="634"/>
      <c r="H28" s="634"/>
      <c r="I28" s="634"/>
      <c r="J28" s="634"/>
      <c r="K28" s="634"/>
      <c r="L28" s="634"/>
      <c r="M28" s="634"/>
      <c r="N28" s="634"/>
      <c r="O28" s="634"/>
      <c r="P28" s="634"/>
      <c r="Q28" s="635"/>
      <c r="R28" s="636">
        <v>1501958</v>
      </c>
      <c r="S28" s="637"/>
      <c r="T28" s="637"/>
      <c r="U28" s="637"/>
      <c r="V28" s="637"/>
      <c r="W28" s="637"/>
      <c r="X28" s="637"/>
      <c r="Y28" s="638"/>
      <c r="Z28" s="639">
        <v>2.1</v>
      </c>
      <c r="AA28" s="639"/>
      <c r="AB28" s="639"/>
      <c r="AC28" s="639"/>
      <c r="AD28" s="640">
        <v>168810</v>
      </c>
      <c r="AE28" s="640"/>
      <c r="AF28" s="640"/>
      <c r="AG28" s="640"/>
      <c r="AH28" s="640"/>
      <c r="AI28" s="640"/>
      <c r="AJ28" s="640"/>
      <c r="AK28" s="640"/>
      <c r="AL28" s="641">
        <v>0.4</v>
      </c>
      <c r="AM28" s="642"/>
      <c r="AN28" s="642"/>
      <c r="AO28" s="643"/>
      <c r="AP28" s="633"/>
      <c r="AQ28" s="634"/>
      <c r="AR28" s="634"/>
      <c r="AS28" s="634"/>
      <c r="AT28" s="634"/>
      <c r="AU28" s="634"/>
      <c r="AV28" s="634"/>
      <c r="AW28" s="634"/>
      <c r="AX28" s="634"/>
      <c r="AY28" s="634"/>
      <c r="AZ28" s="634"/>
      <c r="BA28" s="634"/>
      <c r="BB28" s="634"/>
      <c r="BC28" s="634"/>
      <c r="BD28" s="634"/>
      <c r="BE28" s="634"/>
      <c r="BF28" s="635"/>
      <c r="BG28" s="636"/>
      <c r="BH28" s="637"/>
      <c r="BI28" s="637"/>
      <c r="BJ28" s="637"/>
      <c r="BK28" s="637"/>
      <c r="BL28" s="637"/>
      <c r="BM28" s="637"/>
      <c r="BN28" s="638"/>
      <c r="BO28" s="639"/>
      <c r="BP28" s="639"/>
      <c r="BQ28" s="639"/>
      <c r="BR28" s="639"/>
      <c r="BS28" s="645"/>
      <c r="BT28" s="637"/>
      <c r="BU28" s="637"/>
      <c r="BV28" s="637"/>
      <c r="BW28" s="637"/>
      <c r="BX28" s="637"/>
      <c r="BY28" s="637"/>
      <c r="BZ28" s="637"/>
      <c r="CA28" s="637"/>
      <c r="CB28" s="646"/>
      <c r="CD28" s="633" t="s">
        <v>308</v>
      </c>
      <c r="CE28" s="634"/>
      <c r="CF28" s="634"/>
      <c r="CG28" s="634"/>
      <c r="CH28" s="634"/>
      <c r="CI28" s="634"/>
      <c r="CJ28" s="634"/>
      <c r="CK28" s="634"/>
      <c r="CL28" s="634"/>
      <c r="CM28" s="634"/>
      <c r="CN28" s="634"/>
      <c r="CO28" s="634"/>
      <c r="CP28" s="634"/>
      <c r="CQ28" s="635"/>
      <c r="CR28" s="636">
        <v>3991788</v>
      </c>
      <c r="CS28" s="637"/>
      <c r="CT28" s="637"/>
      <c r="CU28" s="637"/>
      <c r="CV28" s="637"/>
      <c r="CW28" s="637"/>
      <c r="CX28" s="637"/>
      <c r="CY28" s="638"/>
      <c r="CZ28" s="641">
        <v>5.8</v>
      </c>
      <c r="DA28" s="666"/>
      <c r="DB28" s="666"/>
      <c r="DC28" s="670"/>
      <c r="DD28" s="645">
        <v>3991788</v>
      </c>
      <c r="DE28" s="637"/>
      <c r="DF28" s="637"/>
      <c r="DG28" s="637"/>
      <c r="DH28" s="637"/>
      <c r="DI28" s="637"/>
      <c r="DJ28" s="637"/>
      <c r="DK28" s="638"/>
      <c r="DL28" s="645">
        <v>3991788</v>
      </c>
      <c r="DM28" s="637"/>
      <c r="DN28" s="637"/>
      <c r="DO28" s="637"/>
      <c r="DP28" s="637"/>
      <c r="DQ28" s="637"/>
      <c r="DR28" s="637"/>
      <c r="DS28" s="637"/>
      <c r="DT28" s="637"/>
      <c r="DU28" s="637"/>
      <c r="DV28" s="638"/>
      <c r="DW28" s="641">
        <v>8.5</v>
      </c>
      <c r="DX28" s="666"/>
      <c r="DY28" s="666"/>
      <c r="DZ28" s="666"/>
      <c r="EA28" s="666"/>
      <c r="EB28" s="666"/>
      <c r="EC28" s="667"/>
    </row>
    <row r="29" spans="2:133" ht="11.25" customHeight="1" x14ac:dyDescent="0.2">
      <c r="B29" s="633" t="s">
        <v>309</v>
      </c>
      <c r="C29" s="634"/>
      <c r="D29" s="634"/>
      <c r="E29" s="634"/>
      <c r="F29" s="634"/>
      <c r="G29" s="634"/>
      <c r="H29" s="634"/>
      <c r="I29" s="634"/>
      <c r="J29" s="634"/>
      <c r="K29" s="634"/>
      <c r="L29" s="634"/>
      <c r="M29" s="634"/>
      <c r="N29" s="634"/>
      <c r="O29" s="634"/>
      <c r="P29" s="634"/>
      <c r="Q29" s="635"/>
      <c r="R29" s="636">
        <v>619094</v>
      </c>
      <c r="S29" s="637"/>
      <c r="T29" s="637"/>
      <c r="U29" s="637"/>
      <c r="V29" s="637"/>
      <c r="W29" s="637"/>
      <c r="X29" s="637"/>
      <c r="Y29" s="638"/>
      <c r="Z29" s="639">
        <v>0.9</v>
      </c>
      <c r="AA29" s="639"/>
      <c r="AB29" s="639"/>
      <c r="AC29" s="639"/>
      <c r="AD29" s="640">
        <v>3</v>
      </c>
      <c r="AE29" s="640"/>
      <c r="AF29" s="640"/>
      <c r="AG29" s="640"/>
      <c r="AH29" s="640"/>
      <c r="AI29" s="640"/>
      <c r="AJ29" s="640"/>
      <c r="AK29" s="640"/>
      <c r="AL29" s="641">
        <v>0</v>
      </c>
      <c r="AM29" s="642"/>
      <c r="AN29" s="642"/>
      <c r="AO29" s="643"/>
      <c r="AP29" s="657"/>
      <c r="AQ29" s="658"/>
      <c r="AR29" s="658"/>
      <c r="AS29" s="658"/>
      <c r="AT29" s="658"/>
      <c r="AU29" s="658"/>
      <c r="AV29" s="658"/>
      <c r="AW29" s="658"/>
      <c r="AX29" s="658"/>
      <c r="AY29" s="658"/>
      <c r="AZ29" s="658"/>
      <c r="BA29" s="658"/>
      <c r="BB29" s="658"/>
      <c r="BC29" s="658"/>
      <c r="BD29" s="658"/>
      <c r="BE29" s="658"/>
      <c r="BF29" s="659"/>
      <c r="BG29" s="636"/>
      <c r="BH29" s="637"/>
      <c r="BI29" s="637"/>
      <c r="BJ29" s="637"/>
      <c r="BK29" s="637"/>
      <c r="BL29" s="637"/>
      <c r="BM29" s="637"/>
      <c r="BN29" s="638"/>
      <c r="BO29" s="639"/>
      <c r="BP29" s="639"/>
      <c r="BQ29" s="639"/>
      <c r="BR29" s="639"/>
      <c r="BS29" s="640"/>
      <c r="BT29" s="640"/>
      <c r="BU29" s="640"/>
      <c r="BV29" s="640"/>
      <c r="BW29" s="640"/>
      <c r="BX29" s="640"/>
      <c r="BY29" s="640"/>
      <c r="BZ29" s="640"/>
      <c r="CA29" s="640"/>
      <c r="CB29" s="644"/>
      <c r="CD29" s="672" t="s">
        <v>310</v>
      </c>
      <c r="CE29" s="673"/>
      <c r="CF29" s="633" t="s">
        <v>72</v>
      </c>
      <c r="CG29" s="634"/>
      <c r="CH29" s="634"/>
      <c r="CI29" s="634"/>
      <c r="CJ29" s="634"/>
      <c r="CK29" s="634"/>
      <c r="CL29" s="634"/>
      <c r="CM29" s="634"/>
      <c r="CN29" s="634"/>
      <c r="CO29" s="634"/>
      <c r="CP29" s="634"/>
      <c r="CQ29" s="635"/>
      <c r="CR29" s="636">
        <v>3991776</v>
      </c>
      <c r="CS29" s="668"/>
      <c r="CT29" s="668"/>
      <c r="CU29" s="668"/>
      <c r="CV29" s="668"/>
      <c r="CW29" s="668"/>
      <c r="CX29" s="668"/>
      <c r="CY29" s="669"/>
      <c r="CZ29" s="641">
        <v>5.8</v>
      </c>
      <c r="DA29" s="666"/>
      <c r="DB29" s="666"/>
      <c r="DC29" s="670"/>
      <c r="DD29" s="645">
        <v>3991776</v>
      </c>
      <c r="DE29" s="668"/>
      <c r="DF29" s="668"/>
      <c r="DG29" s="668"/>
      <c r="DH29" s="668"/>
      <c r="DI29" s="668"/>
      <c r="DJ29" s="668"/>
      <c r="DK29" s="669"/>
      <c r="DL29" s="645">
        <v>3991776</v>
      </c>
      <c r="DM29" s="668"/>
      <c r="DN29" s="668"/>
      <c r="DO29" s="668"/>
      <c r="DP29" s="668"/>
      <c r="DQ29" s="668"/>
      <c r="DR29" s="668"/>
      <c r="DS29" s="668"/>
      <c r="DT29" s="668"/>
      <c r="DU29" s="668"/>
      <c r="DV29" s="669"/>
      <c r="DW29" s="641">
        <v>8.5</v>
      </c>
      <c r="DX29" s="666"/>
      <c r="DY29" s="666"/>
      <c r="DZ29" s="666"/>
      <c r="EA29" s="666"/>
      <c r="EB29" s="666"/>
      <c r="EC29" s="667"/>
    </row>
    <row r="30" spans="2:133" ht="11.25" customHeight="1" x14ac:dyDescent="0.2">
      <c r="B30" s="633" t="s">
        <v>311</v>
      </c>
      <c r="C30" s="634"/>
      <c r="D30" s="634"/>
      <c r="E30" s="634"/>
      <c r="F30" s="634"/>
      <c r="G30" s="634"/>
      <c r="H30" s="634"/>
      <c r="I30" s="634"/>
      <c r="J30" s="634"/>
      <c r="K30" s="634"/>
      <c r="L30" s="634"/>
      <c r="M30" s="634"/>
      <c r="N30" s="634"/>
      <c r="O30" s="634"/>
      <c r="P30" s="634"/>
      <c r="Q30" s="635"/>
      <c r="R30" s="636">
        <v>11614763</v>
      </c>
      <c r="S30" s="637"/>
      <c r="T30" s="637"/>
      <c r="U30" s="637"/>
      <c r="V30" s="637"/>
      <c r="W30" s="637"/>
      <c r="X30" s="637"/>
      <c r="Y30" s="638"/>
      <c r="Z30" s="639">
        <v>16.3</v>
      </c>
      <c r="AA30" s="639"/>
      <c r="AB30" s="639"/>
      <c r="AC30" s="639"/>
      <c r="AD30" s="640" t="s">
        <v>131</v>
      </c>
      <c r="AE30" s="640"/>
      <c r="AF30" s="640"/>
      <c r="AG30" s="640"/>
      <c r="AH30" s="640"/>
      <c r="AI30" s="640"/>
      <c r="AJ30" s="640"/>
      <c r="AK30" s="640"/>
      <c r="AL30" s="641" t="s">
        <v>248</v>
      </c>
      <c r="AM30" s="642"/>
      <c r="AN30" s="642"/>
      <c r="AO30" s="643"/>
      <c r="AP30" s="618" t="s">
        <v>228</v>
      </c>
      <c r="AQ30" s="619"/>
      <c r="AR30" s="619"/>
      <c r="AS30" s="619"/>
      <c r="AT30" s="619"/>
      <c r="AU30" s="619"/>
      <c r="AV30" s="619"/>
      <c r="AW30" s="619"/>
      <c r="AX30" s="619"/>
      <c r="AY30" s="619"/>
      <c r="AZ30" s="619"/>
      <c r="BA30" s="619"/>
      <c r="BB30" s="619"/>
      <c r="BC30" s="619"/>
      <c r="BD30" s="619"/>
      <c r="BE30" s="619"/>
      <c r="BF30" s="620"/>
      <c r="BG30" s="618" t="s">
        <v>312</v>
      </c>
      <c r="BH30" s="678"/>
      <c r="BI30" s="678"/>
      <c r="BJ30" s="678"/>
      <c r="BK30" s="678"/>
      <c r="BL30" s="678"/>
      <c r="BM30" s="678"/>
      <c r="BN30" s="678"/>
      <c r="BO30" s="678"/>
      <c r="BP30" s="678"/>
      <c r="BQ30" s="679"/>
      <c r="BR30" s="618" t="s">
        <v>313</v>
      </c>
      <c r="BS30" s="678"/>
      <c r="BT30" s="678"/>
      <c r="BU30" s="678"/>
      <c r="BV30" s="678"/>
      <c r="BW30" s="678"/>
      <c r="BX30" s="678"/>
      <c r="BY30" s="678"/>
      <c r="BZ30" s="678"/>
      <c r="CA30" s="678"/>
      <c r="CB30" s="679"/>
      <c r="CD30" s="674"/>
      <c r="CE30" s="675"/>
      <c r="CF30" s="633" t="s">
        <v>314</v>
      </c>
      <c r="CG30" s="634"/>
      <c r="CH30" s="634"/>
      <c r="CI30" s="634"/>
      <c r="CJ30" s="634"/>
      <c r="CK30" s="634"/>
      <c r="CL30" s="634"/>
      <c r="CM30" s="634"/>
      <c r="CN30" s="634"/>
      <c r="CO30" s="634"/>
      <c r="CP30" s="634"/>
      <c r="CQ30" s="635"/>
      <c r="CR30" s="636">
        <v>3894321</v>
      </c>
      <c r="CS30" s="637"/>
      <c r="CT30" s="637"/>
      <c r="CU30" s="637"/>
      <c r="CV30" s="637"/>
      <c r="CW30" s="637"/>
      <c r="CX30" s="637"/>
      <c r="CY30" s="638"/>
      <c r="CZ30" s="641">
        <v>5.7</v>
      </c>
      <c r="DA30" s="666"/>
      <c r="DB30" s="666"/>
      <c r="DC30" s="670"/>
      <c r="DD30" s="645">
        <v>3894321</v>
      </c>
      <c r="DE30" s="637"/>
      <c r="DF30" s="637"/>
      <c r="DG30" s="637"/>
      <c r="DH30" s="637"/>
      <c r="DI30" s="637"/>
      <c r="DJ30" s="637"/>
      <c r="DK30" s="638"/>
      <c r="DL30" s="645">
        <v>3894321</v>
      </c>
      <c r="DM30" s="637"/>
      <c r="DN30" s="637"/>
      <c r="DO30" s="637"/>
      <c r="DP30" s="637"/>
      <c r="DQ30" s="637"/>
      <c r="DR30" s="637"/>
      <c r="DS30" s="637"/>
      <c r="DT30" s="637"/>
      <c r="DU30" s="637"/>
      <c r="DV30" s="638"/>
      <c r="DW30" s="641">
        <v>8.3000000000000007</v>
      </c>
      <c r="DX30" s="666"/>
      <c r="DY30" s="666"/>
      <c r="DZ30" s="666"/>
      <c r="EA30" s="666"/>
      <c r="EB30" s="666"/>
      <c r="EC30" s="667"/>
    </row>
    <row r="31" spans="2:133" ht="11.25" customHeight="1" x14ac:dyDescent="0.2">
      <c r="B31" s="649" t="s">
        <v>315</v>
      </c>
      <c r="C31" s="650"/>
      <c r="D31" s="650"/>
      <c r="E31" s="650"/>
      <c r="F31" s="650"/>
      <c r="G31" s="650"/>
      <c r="H31" s="650"/>
      <c r="I31" s="650"/>
      <c r="J31" s="650"/>
      <c r="K31" s="650"/>
      <c r="L31" s="650"/>
      <c r="M31" s="650"/>
      <c r="N31" s="650"/>
      <c r="O31" s="650"/>
      <c r="P31" s="650"/>
      <c r="Q31" s="651"/>
      <c r="R31" s="636" t="s">
        <v>131</v>
      </c>
      <c r="S31" s="637"/>
      <c r="T31" s="637"/>
      <c r="U31" s="637"/>
      <c r="V31" s="637"/>
      <c r="W31" s="637"/>
      <c r="X31" s="637"/>
      <c r="Y31" s="638"/>
      <c r="Z31" s="639" t="s">
        <v>248</v>
      </c>
      <c r="AA31" s="639"/>
      <c r="AB31" s="639"/>
      <c r="AC31" s="639"/>
      <c r="AD31" s="640" t="s">
        <v>131</v>
      </c>
      <c r="AE31" s="640"/>
      <c r="AF31" s="640"/>
      <c r="AG31" s="640"/>
      <c r="AH31" s="640"/>
      <c r="AI31" s="640"/>
      <c r="AJ31" s="640"/>
      <c r="AK31" s="640"/>
      <c r="AL31" s="641" t="s">
        <v>131</v>
      </c>
      <c r="AM31" s="642"/>
      <c r="AN31" s="642"/>
      <c r="AO31" s="643"/>
      <c r="AP31" s="682" t="s">
        <v>316</v>
      </c>
      <c r="AQ31" s="683"/>
      <c r="AR31" s="683"/>
      <c r="AS31" s="683"/>
      <c r="AT31" s="688" t="s">
        <v>317</v>
      </c>
      <c r="AU31" s="212"/>
      <c r="AV31" s="212"/>
      <c r="AW31" s="212"/>
      <c r="AX31" s="622" t="s">
        <v>190</v>
      </c>
      <c r="AY31" s="623"/>
      <c r="AZ31" s="623"/>
      <c r="BA31" s="623"/>
      <c r="BB31" s="623"/>
      <c r="BC31" s="623"/>
      <c r="BD31" s="623"/>
      <c r="BE31" s="623"/>
      <c r="BF31" s="624"/>
      <c r="BG31" s="692">
        <v>99.3</v>
      </c>
      <c r="BH31" s="680"/>
      <c r="BI31" s="680"/>
      <c r="BJ31" s="680"/>
      <c r="BK31" s="680"/>
      <c r="BL31" s="680"/>
      <c r="BM31" s="631">
        <v>97.9</v>
      </c>
      <c r="BN31" s="680"/>
      <c r="BO31" s="680"/>
      <c r="BP31" s="680"/>
      <c r="BQ31" s="681"/>
      <c r="BR31" s="692">
        <v>99.4</v>
      </c>
      <c r="BS31" s="680"/>
      <c r="BT31" s="680"/>
      <c r="BU31" s="680"/>
      <c r="BV31" s="680"/>
      <c r="BW31" s="680"/>
      <c r="BX31" s="631">
        <v>98</v>
      </c>
      <c r="BY31" s="680"/>
      <c r="BZ31" s="680"/>
      <c r="CA31" s="680"/>
      <c r="CB31" s="681"/>
      <c r="CD31" s="674"/>
      <c r="CE31" s="675"/>
      <c r="CF31" s="633" t="s">
        <v>318</v>
      </c>
      <c r="CG31" s="634"/>
      <c r="CH31" s="634"/>
      <c r="CI31" s="634"/>
      <c r="CJ31" s="634"/>
      <c r="CK31" s="634"/>
      <c r="CL31" s="634"/>
      <c r="CM31" s="634"/>
      <c r="CN31" s="634"/>
      <c r="CO31" s="634"/>
      <c r="CP31" s="634"/>
      <c r="CQ31" s="635"/>
      <c r="CR31" s="636">
        <v>97455</v>
      </c>
      <c r="CS31" s="668"/>
      <c r="CT31" s="668"/>
      <c r="CU31" s="668"/>
      <c r="CV31" s="668"/>
      <c r="CW31" s="668"/>
      <c r="CX31" s="668"/>
      <c r="CY31" s="669"/>
      <c r="CZ31" s="641">
        <v>0.1</v>
      </c>
      <c r="DA31" s="666"/>
      <c r="DB31" s="666"/>
      <c r="DC31" s="670"/>
      <c r="DD31" s="645">
        <v>97455</v>
      </c>
      <c r="DE31" s="668"/>
      <c r="DF31" s="668"/>
      <c r="DG31" s="668"/>
      <c r="DH31" s="668"/>
      <c r="DI31" s="668"/>
      <c r="DJ31" s="668"/>
      <c r="DK31" s="669"/>
      <c r="DL31" s="645">
        <v>97455</v>
      </c>
      <c r="DM31" s="668"/>
      <c r="DN31" s="668"/>
      <c r="DO31" s="668"/>
      <c r="DP31" s="668"/>
      <c r="DQ31" s="668"/>
      <c r="DR31" s="668"/>
      <c r="DS31" s="668"/>
      <c r="DT31" s="668"/>
      <c r="DU31" s="668"/>
      <c r="DV31" s="669"/>
      <c r="DW31" s="641">
        <v>0.2</v>
      </c>
      <c r="DX31" s="666"/>
      <c r="DY31" s="666"/>
      <c r="DZ31" s="666"/>
      <c r="EA31" s="666"/>
      <c r="EB31" s="666"/>
      <c r="EC31" s="667"/>
    </row>
    <row r="32" spans="2:133" ht="11.25" customHeight="1" x14ac:dyDescent="0.2">
      <c r="B32" s="633" t="s">
        <v>319</v>
      </c>
      <c r="C32" s="634"/>
      <c r="D32" s="634"/>
      <c r="E32" s="634"/>
      <c r="F32" s="634"/>
      <c r="G32" s="634"/>
      <c r="H32" s="634"/>
      <c r="I32" s="634"/>
      <c r="J32" s="634"/>
      <c r="K32" s="634"/>
      <c r="L32" s="634"/>
      <c r="M32" s="634"/>
      <c r="N32" s="634"/>
      <c r="O32" s="634"/>
      <c r="P32" s="634"/>
      <c r="Q32" s="635"/>
      <c r="R32" s="636">
        <v>3555527</v>
      </c>
      <c r="S32" s="637"/>
      <c r="T32" s="637"/>
      <c r="U32" s="637"/>
      <c r="V32" s="637"/>
      <c r="W32" s="637"/>
      <c r="X32" s="637"/>
      <c r="Y32" s="638"/>
      <c r="Z32" s="639">
        <v>5</v>
      </c>
      <c r="AA32" s="639"/>
      <c r="AB32" s="639"/>
      <c r="AC32" s="639"/>
      <c r="AD32" s="640" t="s">
        <v>181</v>
      </c>
      <c r="AE32" s="640"/>
      <c r="AF32" s="640"/>
      <c r="AG32" s="640"/>
      <c r="AH32" s="640"/>
      <c r="AI32" s="640"/>
      <c r="AJ32" s="640"/>
      <c r="AK32" s="640"/>
      <c r="AL32" s="641" t="s">
        <v>248</v>
      </c>
      <c r="AM32" s="642"/>
      <c r="AN32" s="642"/>
      <c r="AO32" s="643"/>
      <c r="AP32" s="684"/>
      <c r="AQ32" s="685"/>
      <c r="AR32" s="685"/>
      <c r="AS32" s="685"/>
      <c r="AT32" s="689"/>
      <c r="AU32" s="208" t="s">
        <v>320</v>
      </c>
      <c r="AX32" s="633" t="s">
        <v>321</v>
      </c>
      <c r="AY32" s="634"/>
      <c r="AZ32" s="634"/>
      <c r="BA32" s="634"/>
      <c r="BB32" s="634"/>
      <c r="BC32" s="634"/>
      <c r="BD32" s="634"/>
      <c r="BE32" s="634"/>
      <c r="BF32" s="635"/>
      <c r="BG32" s="693">
        <v>98.8</v>
      </c>
      <c r="BH32" s="668"/>
      <c r="BI32" s="668"/>
      <c r="BJ32" s="668"/>
      <c r="BK32" s="668"/>
      <c r="BL32" s="668"/>
      <c r="BM32" s="642">
        <v>96.5</v>
      </c>
      <c r="BN32" s="668"/>
      <c r="BO32" s="668"/>
      <c r="BP32" s="668"/>
      <c r="BQ32" s="691"/>
      <c r="BR32" s="693">
        <v>99.1</v>
      </c>
      <c r="BS32" s="668"/>
      <c r="BT32" s="668"/>
      <c r="BU32" s="668"/>
      <c r="BV32" s="668"/>
      <c r="BW32" s="668"/>
      <c r="BX32" s="642">
        <v>96.7</v>
      </c>
      <c r="BY32" s="668"/>
      <c r="BZ32" s="668"/>
      <c r="CA32" s="668"/>
      <c r="CB32" s="691"/>
      <c r="CD32" s="676"/>
      <c r="CE32" s="677"/>
      <c r="CF32" s="633" t="s">
        <v>322</v>
      </c>
      <c r="CG32" s="634"/>
      <c r="CH32" s="634"/>
      <c r="CI32" s="634"/>
      <c r="CJ32" s="634"/>
      <c r="CK32" s="634"/>
      <c r="CL32" s="634"/>
      <c r="CM32" s="634"/>
      <c r="CN32" s="634"/>
      <c r="CO32" s="634"/>
      <c r="CP32" s="634"/>
      <c r="CQ32" s="635"/>
      <c r="CR32" s="636">
        <v>12</v>
      </c>
      <c r="CS32" s="637"/>
      <c r="CT32" s="637"/>
      <c r="CU32" s="637"/>
      <c r="CV32" s="637"/>
      <c r="CW32" s="637"/>
      <c r="CX32" s="637"/>
      <c r="CY32" s="638"/>
      <c r="CZ32" s="641">
        <v>0</v>
      </c>
      <c r="DA32" s="666"/>
      <c r="DB32" s="666"/>
      <c r="DC32" s="670"/>
      <c r="DD32" s="645">
        <v>12</v>
      </c>
      <c r="DE32" s="637"/>
      <c r="DF32" s="637"/>
      <c r="DG32" s="637"/>
      <c r="DH32" s="637"/>
      <c r="DI32" s="637"/>
      <c r="DJ32" s="637"/>
      <c r="DK32" s="638"/>
      <c r="DL32" s="645">
        <v>12</v>
      </c>
      <c r="DM32" s="637"/>
      <c r="DN32" s="637"/>
      <c r="DO32" s="637"/>
      <c r="DP32" s="637"/>
      <c r="DQ32" s="637"/>
      <c r="DR32" s="637"/>
      <c r="DS32" s="637"/>
      <c r="DT32" s="637"/>
      <c r="DU32" s="637"/>
      <c r="DV32" s="638"/>
      <c r="DW32" s="641">
        <v>0</v>
      </c>
      <c r="DX32" s="666"/>
      <c r="DY32" s="666"/>
      <c r="DZ32" s="666"/>
      <c r="EA32" s="666"/>
      <c r="EB32" s="666"/>
      <c r="EC32" s="667"/>
    </row>
    <row r="33" spans="2:133" ht="11.25" customHeight="1" x14ac:dyDescent="0.2">
      <c r="B33" s="633" t="s">
        <v>323</v>
      </c>
      <c r="C33" s="634"/>
      <c r="D33" s="634"/>
      <c r="E33" s="634"/>
      <c r="F33" s="634"/>
      <c r="G33" s="634"/>
      <c r="H33" s="634"/>
      <c r="I33" s="634"/>
      <c r="J33" s="634"/>
      <c r="K33" s="634"/>
      <c r="L33" s="634"/>
      <c r="M33" s="634"/>
      <c r="N33" s="634"/>
      <c r="O33" s="634"/>
      <c r="P33" s="634"/>
      <c r="Q33" s="635"/>
      <c r="R33" s="636">
        <v>281169</v>
      </c>
      <c r="S33" s="637"/>
      <c r="T33" s="637"/>
      <c r="U33" s="637"/>
      <c r="V33" s="637"/>
      <c r="W33" s="637"/>
      <c r="X33" s="637"/>
      <c r="Y33" s="638"/>
      <c r="Z33" s="639">
        <v>0.4</v>
      </c>
      <c r="AA33" s="639"/>
      <c r="AB33" s="639"/>
      <c r="AC33" s="639"/>
      <c r="AD33" s="640">
        <v>229061</v>
      </c>
      <c r="AE33" s="640"/>
      <c r="AF33" s="640"/>
      <c r="AG33" s="640"/>
      <c r="AH33" s="640"/>
      <c r="AI33" s="640"/>
      <c r="AJ33" s="640"/>
      <c r="AK33" s="640"/>
      <c r="AL33" s="641">
        <v>0.5</v>
      </c>
      <c r="AM33" s="642"/>
      <c r="AN33" s="642"/>
      <c r="AO33" s="643"/>
      <c r="AP33" s="686"/>
      <c r="AQ33" s="687"/>
      <c r="AR33" s="687"/>
      <c r="AS33" s="687"/>
      <c r="AT33" s="690"/>
      <c r="AU33" s="213"/>
      <c r="AV33" s="213"/>
      <c r="AW33" s="213"/>
      <c r="AX33" s="657" t="s">
        <v>324</v>
      </c>
      <c r="AY33" s="658"/>
      <c r="AZ33" s="658"/>
      <c r="BA33" s="658"/>
      <c r="BB33" s="658"/>
      <c r="BC33" s="658"/>
      <c r="BD33" s="658"/>
      <c r="BE33" s="658"/>
      <c r="BF33" s="659"/>
      <c r="BG33" s="694">
        <v>99.8</v>
      </c>
      <c r="BH33" s="695"/>
      <c r="BI33" s="695"/>
      <c r="BJ33" s="695"/>
      <c r="BK33" s="695"/>
      <c r="BL33" s="695"/>
      <c r="BM33" s="696">
        <v>99.1</v>
      </c>
      <c r="BN33" s="695"/>
      <c r="BO33" s="695"/>
      <c r="BP33" s="695"/>
      <c r="BQ33" s="697"/>
      <c r="BR33" s="694">
        <v>99.7</v>
      </c>
      <c r="BS33" s="695"/>
      <c r="BT33" s="695"/>
      <c r="BU33" s="695"/>
      <c r="BV33" s="695"/>
      <c r="BW33" s="695"/>
      <c r="BX33" s="696">
        <v>99.1</v>
      </c>
      <c r="BY33" s="695"/>
      <c r="BZ33" s="695"/>
      <c r="CA33" s="695"/>
      <c r="CB33" s="697"/>
      <c r="CD33" s="633" t="s">
        <v>325</v>
      </c>
      <c r="CE33" s="634"/>
      <c r="CF33" s="634"/>
      <c r="CG33" s="634"/>
      <c r="CH33" s="634"/>
      <c r="CI33" s="634"/>
      <c r="CJ33" s="634"/>
      <c r="CK33" s="634"/>
      <c r="CL33" s="634"/>
      <c r="CM33" s="634"/>
      <c r="CN33" s="634"/>
      <c r="CO33" s="634"/>
      <c r="CP33" s="634"/>
      <c r="CQ33" s="635"/>
      <c r="CR33" s="636">
        <v>29685876</v>
      </c>
      <c r="CS33" s="668"/>
      <c r="CT33" s="668"/>
      <c r="CU33" s="668"/>
      <c r="CV33" s="668"/>
      <c r="CW33" s="668"/>
      <c r="CX33" s="668"/>
      <c r="CY33" s="669"/>
      <c r="CZ33" s="641">
        <v>43.1</v>
      </c>
      <c r="DA33" s="666"/>
      <c r="DB33" s="666"/>
      <c r="DC33" s="670"/>
      <c r="DD33" s="645">
        <v>23087701</v>
      </c>
      <c r="DE33" s="668"/>
      <c r="DF33" s="668"/>
      <c r="DG33" s="668"/>
      <c r="DH33" s="668"/>
      <c r="DI33" s="668"/>
      <c r="DJ33" s="668"/>
      <c r="DK33" s="669"/>
      <c r="DL33" s="645">
        <v>20908084</v>
      </c>
      <c r="DM33" s="668"/>
      <c r="DN33" s="668"/>
      <c r="DO33" s="668"/>
      <c r="DP33" s="668"/>
      <c r="DQ33" s="668"/>
      <c r="DR33" s="668"/>
      <c r="DS33" s="668"/>
      <c r="DT33" s="668"/>
      <c r="DU33" s="668"/>
      <c r="DV33" s="669"/>
      <c r="DW33" s="641">
        <v>44.3</v>
      </c>
      <c r="DX33" s="666"/>
      <c r="DY33" s="666"/>
      <c r="DZ33" s="666"/>
      <c r="EA33" s="666"/>
      <c r="EB33" s="666"/>
      <c r="EC33" s="667"/>
    </row>
    <row r="34" spans="2:133" ht="11.25" customHeight="1" x14ac:dyDescent="0.2">
      <c r="B34" s="633" t="s">
        <v>326</v>
      </c>
      <c r="C34" s="634"/>
      <c r="D34" s="634"/>
      <c r="E34" s="634"/>
      <c r="F34" s="634"/>
      <c r="G34" s="634"/>
      <c r="H34" s="634"/>
      <c r="I34" s="634"/>
      <c r="J34" s="634"/>
      <c r="K34" s="634"/>
      <c r="L34" s="634"/>
      <c r="M34" s="634"/>
      <c r="N34" s="634"/>
      <c r="O34" s="634"/>
      <c r="P34" s="634"/>
      <c r="Q34" s="635"/>
      <c r="R34" s="636">
        <v>603564</v>
      </c>
      <c r="S34" s="637"/>
      <c r="T34" s="637"/>
      <c r="U34" s="637"/>
      <c r="V34" s="637"/>
      <c r="W34" s="637"/>
      <c r="X34" s="637"/>
      <c r="Y34" s="638"/>
      <c r="Z34" s="639">
        <v>0.8</v>
      </c>
      <c r="AA34" s="639"/>
      <c r="AB34" s="639"/>
      <c r="AC34" s="639"/>
      <c r="AD34" s="640" t="s">
        <v>181</v>
      </c>
      <c r="AE34" s="640"/>
      <c r="AF34" s="640"/>
      <c r="AG34" s="640"/>
      <c r="AH34" s="640"/>
      <c r="AI34" s="640"/>
      <c r="AJ34" s="640"/>
      <c r="AK34" s="640"/>
      <c r="AL34" s="641" t="s">
        <v>131</v>
      </c>
      <c r="AM34" s="642"/>
      <c r="AN34" s="642"/>
      <c r="AO34" s="643"/>
      <c r="AP34" s="214"/>
      <c r="AQ34" s="215"/>
      <c r="AS34" s="212"/>
      <c r="AT34" s="212"/>
      <c r="AU34" s="212"/>
      <c r="AV34" s="212"/>
      <c r="AW34" s="212"/>
      <c r="AX34" s="212"/>
      <c r="AY34" s="212"/>
      <c r="AZ34" s="212"/>
      <c r="BA34" s="212"/>
      <c r="BB34" s="212"/>
      <c r="BC34" s="212"/>
      <c r="BD34" s="212"/>
      <c r="BE34" s="212"/>
      <c r="BF34" s="212"/>
      <c r="BG34" s="215"/>
      <c r="BH34" s="215"/>
      <c r="BI34" s="215"/>
      <c r="BJ34" s="215"/>
      <c r="BK34" s="215"/>
      <c r="BL34" s="215"/>
      <c r="BM34" s="215"/>
      <c r="BN34" s="215"/>
      <c r="BO34" s="215"/>
      <c r="BP34" s="215"/>
      <c r="BQ34" s="215"/>
      <c r="BR34" s="215"/>
      <c r="BS34" s="215"/>
      <c r="BT34" s="215"/>
      <c r="BU34" s="215"/>
      <c r="BV34" s="215"/>
      <c r="BW34" s="215"/>
      <c r="BX34" s="215"/>
      <c r="BY34" s="215"/>
      <c r="BZ34" s="215"/>
      <c r="CA34" s="215"/>
      <c r="CB34" s="215"/>
      <c r="CD34" s="633" t="s">
        <v>327</v>
      </c>
      <c r="CE34" s="634"/>
      <c r="CF34" s="634"/>
      <c r="CG34" s="634"/>
      <c r="CH34" s="634"/>
      <c r="CI34" s="634"/>
      <c r="CJ34" s="634"/>
      <c r="CK34" s="634"/>
      <c r="CL34" s="634"/>
      <c r="CM34" s="634"/>
      <c r="CN34" s="634"/>
      <c r="CO34" s="634"/>
      <c r="CP34" s="634"/>
      <c r="CQ34" s="635"/>
      <c r="CR34" s="636">
        <v>19642596</v>
      </c>
      <c r="CS34" s="637"/>
      <c r="CT34" s="637"/>
      <c r="CU34" s="637"/>
      <c r="CV34" s="637"/>
      <c r="CW34" s="637"/>
      <c r="CX34" s="637"/>
      <c r="CY34" s="638"/>
      <c r="CZ34" s="641">
        <v>28.5</v>
      </c>
      <c r="DA34" s="666"/>
      <c r="DB34" s="666"/>
      <c r="DC34" s="670"/>
      <c r="DD34" s="645">
        <v>15160271</v>
      </c>
      <c r="DE34" s="637"/>
      <c r="DF34" s="637"/>
      <c r="DG34" s="637"/>
      <c r="DH34" s="637"/>
      <c r="DI34" s="637"/>
      <c r="DJ34" s="637"/>
      <c r="DK34" s="638"/>
      <c r="DL34" s="645">
        <v>14918862</v>
      </c>
      <c r="DM34" s="637"/>
      <c r="DN34" s="637"/>
      <c r="DO34" s="637"/>
      <c r="DP34" s="637"/>
      <c r="DQ34" s="637"/>
      <c r="DR34" s="637"/>
      <c r="DS34" s="637"/>
      <c r="DT34" s="637"/>
      <c r="DU34" s="637"/>
      <c r="DV34" s="638"/>
      <c r="DW34" s="641">
        <v>31.6</v>
      </c>
      <c r="DX34" s="666"/>
      <c r="DY34" s="666"/>
      <c r="DZ34" s="666"/>
      <c r="EA34" s="666"/>
      <c r="EB34" s="666"/>
      <c r="EC34" s="667"/>
    </row>
    <row r="35" spans="2:133" ht="11.25" customHeight="1" x14ac:dyDescent="0.2">
      <c r="B35" s="633" t="s">
        <v>328</v>
      </c>
      <c r="C35" s="634"/>
      <c r="D35" s="634"/>
      <c r="E35" s="634"/>
      <c r="F35" s="634"/>
      <c r="G35" s="634"/>
      <c r="H35" s="634"/>
      <c r="I35" s="634"/>
      <c r="J35" s="634"/>
      <c r="K35" s="634"/>
      <c r="L35" s="634"/>
      <c r="M35" s="634"/>
      <c r="N35" s="634"/>
      <c r="O35" s="634"/>
      <c r="P35" s="634"/>
      <c r="Q35" s="635"/>
      <c r="R35" s="636">
        <v>556024</v>
      </c>
      <c r="S35" s="637"/>
      <c r="T35" s="637"/>
      <c r="U35" s="637"/>
      <c r="V35" s="637"/>
      <c r="W35" s="637"/>
      <c r="X35" s="637"/>
      <c r="Y35" s="638"/>
      <c r="Z35" s="639">
        <v>0.8</v>
      </c>
      <c r="AA35" s="639"/>
      <c r="AB35" s="639"/>
      <c r="AC35" s="639"/>
      <c r="AD35" s="640" t="s">
        <v>131</v>
      </c>
      <c r="AE35" s="640"/>
      <c r="AF35" s="640"/>
      <c r="AG35" s="640"/>
      <c r="AH35" s="640"/>
      <c r="AI35" s="640"/>
      <c r="AJ35" s="640"/>
      <c r="AK35" s="640"/>
      <c r="AL35" s="641" t="s">
        <v>248</v>
      </c>
      <c r="AM35" s="642"/>
      <c r="AN35" s="642"/>
      <c r="AO35" s="643"/>
      <c r="AP35" s="216"/>
      <c r="AQ35" s="618" t="s">
        <v>329</v>
      </c>
      <c r="AR35" s="619"/>
      <c r="AS35" s="619"/>
      <c r="AT35" s="619"/>
      <c r="AU35" s="619"/>
      <c r="AV35" s="619"/>
      <c r="AW35" s="619"/>
      <c r="AX35" s="619"/>
      <c r="AY35" s="619"/>
      <c r="AZ35" s="619"/>
      <c r="BA35" s="619"/>
      <c r="BB35" s="619"/>
      <c r="BC35" s="619"/>
      <c r="BD35" s="619"/>
      <c r="BE35" s="619"/>
      <c r="BF35" s="620"/>
      <c r="BG35" s="618" t="s">
        <v>330</v>
      </c>
      <c r="BH35" s="619"/>
      <c r="BI35" s="619"/>
      <c r="BJ35" s="619"/>
      <c r="BK35" s="619"/>
      <c r="BL35" s="619"/>
      <c r="BM35" s="619"/>
      <c r="BN35" s="619"/>
      <c r="BO35" s="619"/>
      <c r="BP35" s="619"/>
      <c r="BQ35" s="619"/>
      <c r="BR35" s="619"/>
      <c r="BS35" s="619"/>
      <c r="BT35" s="619"/>
      <c r="BU35" s="619"/>
      <c r="BV35" s="619"/>
      <c r="BW35" s="619"/>
      <c r="BX35" s="619"/>
      <c r="BY35" s="619"/>
      <c r="BZ35" s="619"/>
      <c r="CA35" s="619"/>
      <c r="CB35" s="620"/>
      <c r="CD35" s="633" t="s">
        <v>331</v>
      </c>
      <c r="CE35" s="634"/>
      <c r="CF35" s="634"/>
      <c r="CG35" s="634"/>
      <c r="CH35" s="634"/>
      <c r="CI35" s="634"/>
      <c r="CJ35" s="634"/>
      <c r="CK35" s="634"/>
      <c r="CL35" s="634"/>
      <c r="CM35" s="634"/>
      <c r="CN35" s="634"/>
      <c r="CO35" s="634"/>
      <c r="CP35" s="634"/>
      <c r="CQ35" s="635"/>
      <c r="CR35" s="636">
        <v>586338</v>
      </c>
      <c r="CS35" s="668"/>
      <c r="CT35" s="668"/>
      <c r="CU35" s="668"/>
      <c r="CV35" s="668"/>
      <c r="CW35" s="668"/>
      <c r="CX35" s="668"/>
      <c r="CY35" s="669"/>
      <c r="CZ35" s="641">
        <v>0.9</v>
      </c>
      <c r="DA35" s="666"/>
      <c r="DB35" s="666"/>
      <c r="DC35" s="670"/>
      <c r="DD35" s="645">
        <v>348015</v>
      </c>
      <c r="DE35" s="668"/>
      <c r="DF35" s="668"/>
      <c r="DG35" s="668"/>
      <c r="DH35" s="668"/>
      <c r="DI35" s="668"/>
      <c r="DJ35" s="668"/>
      <c r="DK35" s="669"/>
      <c r="DL35" s="645">
        <v>348015</v>
      </c>
      <c r="DM35" s="668"/>
      <c r="DN35" s="668"/>
      <c r="DO35" s="668"/>
      <c r="DP35" s="668"/>
      <c r="DQ35" s="668"/>
      <c r="DR35" s="668"/>
      <c r="DS35" s="668"/>
      <c r="DT35" s="668"/>
      <c r="DU35" s="668"/>
      <c r="DV35" s="669"/>
      <c r="DW35" s="641">
        <v>0.7</v>
      </c>
      <c r="DX35" s="666"/>
      <c r="DY35" s="666"/>
      <c r="DZ35" s="666"/>
      <c r="EA35" s="666"/>
      <c r="EB35" s="666"/>
      <c r="EC35" s="667"/>
    </row>
    <row r="36" spans="2:133" ht="11.25" customHeight="1" x14ac:dyDescent="0.2">
      <c r="B36" s="633" t="s">
        <v>332</v>
      </c>
      <c r="C36" s="634"/>
      <c r="D36" s="634"/>
      <c r="E36" s="634"/>
      <c r="F36" s="634"/>
      <c r="G36" s="634"/>
      <c r="H36" s="634"/>
      <c r="I36" s="634"/>
      <c r="J36" s="634"/>
      <c r="K36" s="634"/>
      <c r="L36" s="634"/>
      <c r="M36" s="634"/>
      <c r="N36" s="634"/>
      <c r="O36" s="634"/>
      <c r="P36" s="634"/>
      <c r="Q36" s="635"/>
      <c r="R36" s="636">
        <v>1543865</v>
      </c>
      <c r="S36" s="637"/>
      <c r="T36" s="637"/>
      <c r="U36" s="637"/>
      <c r="V36" s="637"/>
      <c r="W36" s="637"/>
      <c r="X36" s="637"/>
      <c r="Y36" s="638"/>
      <c r="Z36" s="639">
        <v>2.2000000000000002</v>
      </c>
      <c r="AA36" s="639"/>
      <c r="AB36" s="639"/>
      <c r="AC36" s="639"/>
      <c r="AD36" s="640" t="s">
        <v>131</v>
      </c>
      <c r="AE36" s="640"/>
      <c r="AF36" s="640"/>
      <c r="AG36" s="640"/>
      <c r="AH36" s="640"/>
      <c r="AI36" s="640"/>
      <c r="AJ36" s="640"/>
      <c r="AK36" s="640"/>
      <c r="AL36" s="641" t="s">
        <v>131</v>
      </c>
      <c r="AM36" s="642"/>
      <c r="AN36" s="642"/>
      <c r="AO36" s="643"/>
      <c r="AP36" s="216"/>
      <c r="AQ36" s="702" t="s">
        <v>333</v>
      </c>
      <c r="AR36" s="703"/>
      <c r="AS36" s="703"/>
      <c r="AT36" s="703"/>
      <c r="AU36" s="703"/>
      <c r="AV36" s="703"/>
      <c r="AW36" s="703"/>
      <c r="AX36" s="703"/>
      <c r="AY36" s="704"/>
      <c r="AZ36" s="625">
        <v>4176821</v>
      </c>
      <c r="BA36" s="626"/>
      <c r="BB36" s="626"/>
      <c r="BC36" s="626"/>
      <c r="BD36" s="626"/>
      <c r="BE36" s="626"/>
      <c r="BF36" s="698"/>
      <c r="BG36" s="622" t="s">
        <v>334</v>
      </c>
      <c r="BH36" s="623"/>
      <c r="BI36" s="623"/>
      <c r="BJ36" s="623"/>
      <c r="BK36" s="623"/>
      <c r="BL36" s="623"/>
      <c r="BM36" s="623"/>
      <c r="BN36" s="623"/>
      <c r="BO36" s="623"/>
      <c r="BP36" s="623"/>
      <c r="BQ36" s="623"/>
      <c r="BR36" s="623"/>
      <c r="BS36" s="623"/>
      <c r="BT36" s="623"/>
      <c r="BU36" s="624"/>
      <c r="BV36" s="625">
        <v>65823</v>
      </c>
      <c r="BW36" s="626"/>
      <c r="BX36" s="626"/>
      <c r="BY36" s="626"/>
      <c r="BZ36" s="626"/>
      <c r="CA36" s="626"/>
      <c r="CB36" s="698"/>
      <c r="CD36" s="633" t="s">
        <v>335</v>
      </c>
      <c r="CE36" s="634"/>
      <c r="CF36" s="634"/>
      <c r="CG36" s="634"/>
      <c r="CH36" s="634"/>
      <c r="CI36" s="634"/>
      <c r="CJ36" s="634"/>
      <c r="CK36" s="634"/>
      <c r="CL36" s="634"/>
      <c r="CM36" s="634"/>
      <c r="CN36" s="634"/>
      <c r="CO36" s="634"/>
      <c r="CP36" s="634"/>
      <c r="CQ36" s="635"/>
      <c r="CR36" s="636">
        <v>4347866</v>
      </c>
      <c r="CS36" s="637"/>
      <c r="CT36" s="637"/>
      <c r="CU36" s="637"/>
      <c r="CV36" s="637"/>
      <c r="CW36" s="637"/>
      <c r="CX36" s="637"/>
      <c r="CY36" s="638"/>
      <c r="CZ36" s="641">
        <v>6.3</v>
      </c>
      <c r="DA36" s="666"/>
      <c r="DB36" s="666"/>
      <c r="DC36" s="670"/>
      <c r="DD36" s="645">
        <v>3643192</v>
      </c>
      <c r="DE36" s="637"/>
      <c r="DF36" s="637"/>
      <c r="DG36" s="637"/>
      <c r="DH36" s="637"/>
      <c r="DI36" s="637"/>
      <c r="DJ36" s="637"/>
      <c r="DK36" s="638"/>
      <c r="DL36" s="645">
        <v>3186896</v>
      </c>
      <c r="DM36" s="637"/>
      <c r="DN36" s="637"/>
      <c r="DO36" s="637"/>
      <c r="DP36" s="637"/>
      <c r="DQ36" s="637"/>
      <c r="DR36" s="637"/>
      <c r="DS36" s="637"/>
      <c r="DT36" s="637"/>
      <c r="DU36" s="637"/>
      <c r="DV36" s="638"/>
      <c r="DW36" s="641">
        <v>6.8</v>
      </c>
      <c r="DX36" s="666"/>
      <c r="DY36" s="666"/>
      <c r="DZ36" s="666"/>
      <c r="EA36" s="666"/>
      <c r="EB36" s="666"/>
      <c r="EC36" s="667"/>
    </row>
    <row r="37" spans="2:133" ht="11.25" customHeight="1" x14ac:dyDescent="0.2">
      <c r="B37" s="633" t="s">
        <v>336</v>
      </c>
      <c r="C37" s="634"/>
      <c r="D37" s="634"/>
      <c r="E37" s="634"/>
      <c r="F37" s="634"/>
      <c r="G37" s="634"/>
      <c r="H37" s="634"/>
      <c r="I37" s="634"/>
      <c r="J37" s="634"/>
      <c r="K37" s="634"/>
      <c r="L37" s="634"/>
      <c r="M37" s="634"/>
      <c r="N37" s="634"/>
      <c r="O37" s="634"/>
      <c r="P37" s="634"/>
      <c r="Q37" s="635"/>
      <c r="R37" s="636">
        <v>1897268</v>
      </c>
      <c r="S37" s="637"/>
      <c r="T37" s="637"/>
      <c r="U37" s="637"/>
      <c r="V37" s="637"/>
      <c r="W37" s="637"/>
      <c r="X37" s="637"/>
      <c r="Y37" s="638"/>
      <c r="Z37" s="639">
        <v>2.7</v>
      </c>
      <c r="AA37" s="639"/>
      <c r="AB37" s="639"/>
      <c r="AC37" s="639"/>
      <c r="AD37" s="640">
        <v>1525</v>
      </c>
      <c r="AE37" s="640"/>
      <c r="AF37" s="640"/>
      <c r="AG37" s="640"/>
      <c r="AH37" s="640"/>
      <c r="AI37" s="640"/>
      <c r="AJ37" s="640"/>
      <c r="AK37" s="640"/>
      <c r="AL37" s="641">
        <v>0</v>
      </c>
      <c r="AM37" s="642"/>
      <c r="AN37" s="642"/>
      <c r="AO37" s="643"/>
      <c r="AQ37" s="699" t="s">
        <v>337</v>
      </c>
      <c r="AR37" s="700"/>
      <c r="AS37" s="700"/>
      <c r="AT37" s="700"/>
      <c r="AU37" s="700"/>
      <c r="AV37" s="700"/>
      <c r="AW37" s="700"/>
      <c r="AX37" s="700"/>
      <c r="AY37" s="701"/>
      <c r="AZ37" s="636">
        <v>287000</v>
      </c>
      <c r="BA37" s="637"/>
      <c r="BB37" s="637"/>
      <c r="BC37" s="637"/>
      <c r="BD37" s="668"/>
      <c r="BE37" s="668"/>
      <c r="BF37" s="691"/>
      <c r="BG37" s="633" t="s">
        <v>338</v>
      </c>
      <c r="BH37" s="634"/>
      <c r="BI37" s="634"/>
      <c r="BJ37" s="634"/>
      <c r="BK37" s="634"/>
      <c r="BL37" s="634"/>
      <c r="BM37" s="634"/>
      <c r="BN37" s="634"/>
      <c r="BO37" s="634"/>
      <c r="BP37" s="634"/>
      <c r="BQ37" s="634"/>
      <c r="BR37" s="634"/>
      <c r="BS37" s="634"/>
      <c r="BT37" s="634"/>
      <c r="BU37" s="635"/>
      <c r="BV37" s="636">
        <v>-356504</v>
      </c>
      <c r="BW37" s="637"/>
      <c r="BX37" s="637"/>
      <c r="BY37" s="637"/>
      <c r="BZ37" s="637"/>
      <c r="CA37" s="637"/>
      <c r="CB37" s="646"/>
      <c r="CD37" s="633" t="s">
        <v>339</v>
      </c>
      <c r="CE37" s="634"/>
      <c r="CF37" s="634"/>
      <c r="CG37" s="634"/>
      <c r="CH37" s="634"/>
      <c r="CI37" s="634"/>
      <c r="CJ37" s="634"/>
      <c r="CK37" s="634"/>
      <c r="CL37" s="634"/>
      <c r="CM37" s="634"/>
      <c r="CN37" s="634"/>
      <c r="CO37" s="634"/>
      <c r="CP37" s="634"/>
      <c r="CQ37" s="635"/>
      <c r="CR37" s="636">
        <v>15105</v>
      </c>
      <c r="CS37" s="668"/>
      <c r="CT37" s="668"/>
      <c r="CU37" s="668"/>
      <c r="CV37" s="668"/>
      <c r="CW37" s="668"/>
      <c r="CX37" s="668"/>
      <c r="CY37" s="669"/>
      <c r="CZ37" s="641">
        <v>0</v>
      </c>
      <c r="DA37" s="666"/>
      <c r="DB37" s="666"/>
      <c r="DC37" s="670"/>
      <c r="DD37" s="645">
        <v>14923</v>
      </c>
      <c r="DE37" s="668"/>
      <c r="DF37" s="668"/>
      <c r="DG37" s="668"/>
      <c r="DH37" s="668"/>
      <c r="DI37" s="668"/>
      <c r="DJ37" s="668"/>
      <c r="DK37" s="669"/>
      <c r="DL37" s="645">
        <v>14923</v>
      </c>
      <c r="DM37" s="668"/>
      <c r="DN37" s="668"/>
      <c r="DO37" s="668"/>
      <c r="DP37" s="668"/>
      <c r="DQ37" s="668"/>
      <c r="DR37" s="668"/>
      <c r="DS37" s="668"/>
      <c r="DT37" s="668"/>
      <c r="DU37" s="668"/>
      <c r="DV37" s="669"/>
      <c r="DW37" s="641">
        <v>0</v>
      </c>
      <c r="DX37" s="666"/>
      <c r="DY37" s="666"/>
      <c r="DZ37" s="666"/>
      <c r="EA37" s="666"/>
      <c r="EB37" s="666"/>
      <c r="EC37" s="667"/>
    </row>
    <row r="38" spans="2:133" ht="11.25" customHeight="1" x14ac:dyDescent="0.2">
      <c r="B38" s="633" t="s">
        <v>340</v>
      </c>
      <c r="C38" s="634"/>
      <c r="D38" s="634"/>
      <c r="E38" s="634"/>
      <c r="F38" s="634"/>
      <c r="G38" s="634"/>
      <c r="H38" s="634"/>
      <c r="I38" s="634"/>
      <c r="J38" s="634"/>
      <c r="K38" s="634"/>
      <c r="L38" s="634"/>
      <c r="M38" s="634"/>
      <c r="N38" s="634"/>
      <c r="O38" s="634"/>
      <c r="P38" s="634"/>
      <c r="Q38" s="635"/>
      <c r="R38" s="636">
        <v>1791900</v>
      </c>
      <c r="S38" s="637"/>
      <c r="T38" s="637"/>
      <c r="U38" s="637"/>
      <c r="V38" s="637"/>
      <c r="W38" s="637"/>
      <c r="X38" s="637"/>
      <c r="Y38" s="638"/>
      <c r="Z38" s="639">
        <v>2.5</v>
      </c>
      <c r="AA38" s="639"/>
      <c r="AB38" s="639"/>
      <c r="AC38" s="639"/>
      <c r="AD38" s="640" t="s">
        <v>181</v>
      </c>
      <c r="AE38" s="640"/>
      <c r="AF38" s="640"/>
      <c r="AG38" s="640"/>
      <c r="AH38" s="640"/>
      <c r="AI38" s="640"/>
      <c r="AJ38" s="640"/>
      <c r="AK38" s="640"/>
      <c r="AL38" s="641" t="s">
        <v>181</v>
      </c>
      <c r="AM38" s="642"/>
      <c r="AN38" s="642"/>
      <c r="AO38" s="643"/>
      <c r="AQ38" s="699" t="s">
        <v>341</v>
      </c>
      <c r="AR38" s="700"/>
      <c r="AS38" s="700"/>
      <c r="AT38" s="700"/>
      <c r="AU38" s="700"/>
      <c r="AV38" s="700"/>
      <c r="AW38" s="700"/>
      <c r="AX38" s="700"/>
      <c r="AY38" s="701"/>
      <c r="AZ38" s="636">
        <v>216386</v>
      </c>
      <c r="BA38" s="637"/>
      <c r="BB38" s="637"/>
      <c r="BC38" s="637"/>
      <c r="BD38" s="668"/>
      <c r="BE38" s="668"/>
      <c r="BF38" s="691"/>
      <c r="BG38" s="633" t="s">
        <v>342</v>
      </c>
      <c r="BH38" s="634"/>
      <c r="BI38" s="634"/>
      <c r="BJ38" s="634"/>
      <c r="BK38" s="634"/>
      <c r="BL38" s="634"/>
      <c r="BM38" s="634"/>
      <c r="BN38" s="634"/>
      <c r="BO38" s="634"/>
      <c r="BP38" s="634"/>
      <c r="BQ38" s="634"/>
      <c r="BR38" s="634"/>
      <c r="BS38" s="634"/>
      <c r="BT38" s="634"/>
      <c r="BU38" s="635"/>
      <c r="BV38" s="636">
        <v>17425</v>
      </c>
      <c r="BW38" s="637"/>
      <c r="BX38" s="637"/>
      <c r="BY38" s="637"/>
      <c r="BZ38" s="637"/>
      <c r="CA38" s="637"/>
      <c r="CB38" s="646"/>
      <c r="CD38" s="633" t="s">
        <v>343</v>
      </c>
      <c r="CE38" s="634"/>
      <c r="CF38" s="634"/>
      <c r="CG38" s="634"/>
      <c r="CH38" s="634"/>
      <c r="CI38" s="634"/>
      <c r="CJ38" s="634"/>
      <c r="CK38" s="634"/>
      <c r="CL38" s="634"/>
      <c r="CM38" s="634"/>
      <c r="CN38" s="634"/>
      <c r="CO38" s="634"/>
      <c r="CP38" s="634"/>
      <c r="CQ38" s="635"/>
      <c r="CR38" s="636">
        <v>3889821</v>
      </c>
      <c r="CS38" s="637"/>
      <c r="CT38" s="637"/>
      <c r="CU38" s="637"/>
      <c r="CV38" s="637"/>
      <c r="CW38" s="637"/>
      <c r="CX38" s="637"/>
      <c r="CY38" s="638"/>
      <c r="CZ38" s="641">
        <v>5.6</v>
      </c>
      <c r="DA38" s="666"/>
      <c r="DB38" s="666"/>
      <c r="DC38" s="670"/>
      <c r="DD38" s="645">
        <v>3306430</v>
      </c>
      <c r="DE38" s="637"/>
      <c r="DF38" s="637"/>
      <c r="DG38" s="637"/>
      <c r="DH38" s="637"/>
      <c r="DI38" s="637"/>
      <c r="DJ38" s="637"/>
      <c r="DK38" s="638"/>
      <c r="DL38" s="645">
        <v>2449943</v>
      </c>
      <c r="DM38" s="637"/>
      <c r="DN38" s="637"/>
      <c r="DO38" s="637"/>
      <c r="DP38" s="637"/>
      <c r="DQ38" s="637"/>
      <c r="DR38" s="637"/>
      <c r="DS38" s="637"/>
      <c r="DT38" s="637"/>
      <c r="DU38" s="637"/>
      <c r="DV38" s="638"/>
      <c r="DW38" s="641">
        <v>5.2</v>
      </c>
      <c r="DX38" s="666"/>
      <c r="DY38" s="666"/>
      <c r="DZ38" s="666"/>
      <c r="EA38" s="666"/>
      <c r="EB38" s="666"/>
      <c r="EC38" s="667"/>
    </row>
    <row r="39" spans="2:133" ht="11.25" customHeight="1" x14ac:dyDescent="0.2">
      <c r="B39" s="633" t="s">
        <v>344</v>
      </c>
      <c r="C39" s="634"/>
      <c r="D39" s="634"/>
      <c r="E39" s="634"/>
      <c r="F39" s="634"/>
      <c r="G39" s="634"/>
      <c r="H39" s="634"/>
      <c r="I39" s="634"/>
      <c r="J39" s="634"/>
      <c r="K39" s="634"/>
      <c r="L39" s="634"/>
      <c r="M39" s="634"/>
      <c r="N39" s="634"/>
      <c r="O39" s="634"/>
      <c r="P39" s="634"/>
      <c r="Q39" s="635"/>
      <c r="R39" s="636" t="s">
        <v>131</v>
      </c>
      <c r="S39" s="637"/>
      <c r="T39" s="637"/>
      <c r="U39" s="637"/>
      <c r="V39" s="637"/>
      <c r="W39" s="637"/>
      <c r="X39" s="637"/>
      <c r="Y39" s="638"/>
      <c r="Z39" s="639" t="s">
        <v>248</v>
      </c>
      <c r="AA39" s="639"/>
      <c r="AB39" s="639"/>
      <c r="AC39" s="639"/>
      <c r="AD39" s="640" t="s">
        <v>131</v>
      </c>
      <c r="AE39" s="640"/>
      <c r="AF39" s="640"/>
      <c r="AG39" s="640"/>
      <c r="AH39" s="640"/>
      <c r="AI39" s="640"/>
      <c r="AJ39" s="640"/>
      <c r="AK39" s="640"/>
      <c r="AL39" s="641" t="s">
        <v>131</v>
      </c>
      <c r="AM39" s="642"/>
      <c r="AN39" s="642"/>
      <c r="AO39" s="643"/>
      <c r="AQ39" s="699" t="s">
        <v>345</v>
      </c>
      <c r="AR39" s="700"/>
      <c r="AS39" s="700"/>
      <c r="AT39" s="700"/>
      <c r="AU39" s="700"/>
      <c r="AV39" s="700"/>
      <c r="AW39" s="700"/>
      <c r="AX39" s="700"/>
      <c r="AY39" s="701"/>
      <c r="AZ39" s="636" t="s">
        <v>131</v>
      </c>
      <c r="BA39" s="637"/>
      <c r="BB39" s="637"/>
      <c r="BC39" s="637"/>
      <c r="BD39" s="668"/>
      <c r="BE39" s="668"/>
      <c r="BF39" s="691"/>
      <c r="BG39" s="633" t="s">
        <v>346</v>
      </c>
      <c r="BH39" s="634"/>
      <c r="BI39" s="634"/>
      <c r="BJ39" s="634"/>
      <c r="BK39" s="634"/>
      <c r="BL39" s="634"/>
      <c r="BM39" s="634"/>
      <c r="BN39" s="634"/>
      <c r="BO39" s="634"/>
      <c r="BP39" s="634"/>
      <c r="BQ39" s="634"/>
      <c r="BR39" s="634"/>
      <c r="BS39" s="634"/>
      <c r="BT39" s="634"/>
      <c r="BU39" s="635"/>
      <c r="BV39" s="636">
        <v>24857</v>
      </c>
      <c r="BW39" s="637"/>
      <c r="BX39" s="637"/>
      <c r="BY39" s="637"/>
      <c r="BZ39" s="637"/>
      <c r="CA39" s="637"/>
      <c r="CB39" s="646"/>
      <c r="CD39" s="633" t="s">
        <v>347</v>
      </c>
      <c r="CE39" s="634"/>
      <c r="CF39" s="634"/>
      <c r="CG39" s="634"/>
      <c r="CH39" s="634"/>
      <c r="CI39" s="634"/>
      <c r="CJ39" s="634"/>
      <c r="CK39" s="634"/>
      <c r="CL39" s="634"/>
      <c r="CM39" s="634"/>
      <c r="CN39" s="634"/>
      <c r="CO39" s="634"/>
      <c r="CP39" s="634"/>
      <c r="CQ39" s="635"/>
      <c r="CR39" s="636">
        <v>656700</v>
      </c>
      <c r="CS39" s="668"/>
      <c r="CT39" s="668"/>
      <c r="CU39" s="668"/>
      <c r="CV39" s="668"/>
      <c r="CW39" s="668"/>
      <c r="CX39" s="668"/>
      <c r="CY39" s="669"/>
      <c r="CZ39" s="641">
        <v>1</v>
      </c>
      <c r="DA39" s="666"/>
      <c r="DB39" s="666"/>
      <c r="DC39" s="670"/>
      <c r="DD39" s="645">
        <v>518425</v>
      </c>
      <c r="DE39" s="668"/>
      <c r="DF39" s="668"/>
      <c r="DG39" s="668"/>
      <c r="DH39" s="668"/>
      <c r="DI39" s="668"/>
      <c r="DJ39" s="668"/>
      <c r="DK39" s="669"/>
      <c r="DL39" s="645" t="s">
        <v>131</v>
      </c>
      <c r="DM39" s="668"/>
      <c r="DN39" s="668"/>
      <c r="DO39" s="668"/>
      <c r="DP39" s="668"/>
      <c r="DQ39" s="668"/>
      <c r="DR39" s="668"/>
      <c r="DS39" s="668"/>
      <c r="DT39" s="668"/>
      <c r="DU39" s="668"/>
      <c r="DV39" s="669"/>
      <c r="DW39" s="641" t="s">
        <v>181</v>
      </c>
      <c r="DX39" s="666"/>
      <c r="DY39" s="666"/>
      <c r="DZ39" s="666"/>
      <c r="EA39" s="666"/>
      <c r="EB39" s="666"/>
      <c r="EC39" s="667"/>
    </row>
    <row r="40" spans="2:133" ht="11.25" customHeight="1" x14ac:dyDescent="0.2">
      <c r="B40" s="633" t="s">
        <v>348</v>
      </c>
      <c r="C40" s="634"/>
      <c r="D40" s="634"/>
      <c r="E40" s="634"/>
      <c r="F40" s="634"/>
      <c r="G40" s="634"/>
      <c r="H40" s="634"/>
      <c r="I40" s="634"/>
      <c r="J40" s="634"/>
      <c r="K40" s="634"/>
      <c r="L40" s="634"/>
      <c r="M40" s="634"/>
      <c r="N40" s="634"/>
      <c r="O40" s="634"/>
      <c r="P40" s="634"/>
      <c r="Q40" s="635"/>
      <c r="R40" s="636" t="s">
        <v>131</v>
      </c>
      <c r="S40" s="637"/>
      <c r="T40" s="637"/>
      <c r="U40" s="637"/>
      <c r="V40" s="637"/>
      <c r="W40" s="637"/>
      <c r="X40" s="637"/>
      <c r="Y40" s="638"/>
      <c r="Z40" s="639" t="s">
        <v>131</v>
      </c>
      <c r="AA40" s="639"/>
      <c r="AB40" s="639"/>
      <c r="AC40" s="639"/>
      <c r="AD40" s="640" t="s">
        <v>181</v>
      </c>
      <c r="AE40" s="640"/>
      <c r="AF40" s="640"/>
      <c r="AG40" s="640"/>
      <c r="AH40" s="640"/>
      <c r="AI40" s="640"/>
      <c r="AJ40" s="640"/>
      <c r="AK40" s="640"/>
      <c r="AL40" s="641" t="s">
        <v>131</v>
      </c>
      <c r="AM40" s="642"/>
      <c r="AN40" s="642"/>
      <c r="AO40" s="643"/>
      <c r="AQ40" s="699" t="s">
        <v>349</v>
      </c>
      <c r="AR40" s="700"/>
      <c r="AS40" s="700"/>
      <c r="AT40" s="700"/>
      <c r="AU40" s="700"/>
      <c r="AV40" s="700"/>
      <c r="AW40" s="700"/>
      <c r="AX40" s="700"/>
      <c r="AY40" s="701"/>
      <c r="AZ40" s="636" t="s">
        <v>131</v>
      </c>
      <c r="BA40" s="637"/>
      <c r="BB40" s="637"/>
      <c r="BC40" s="637"/>
      <c r="BD40" s="668"/>
      <c r="BE40" s="668"/>
      <c r="BF40" s="691"/>
      <c r="BG40" s="684" t="s">
        <v>350</v>
      </c>
      <c r="BH40" s="685"/>
      <c r="BI40" s="685"/>
      <c r="BJ40" s="685"/>
      <c r="BK40" s="685"/>
      <c r="BL40" s="217"/>
      <c r="BM40" s="634" t="s">
        <v>351</v>
      </c>
      <c r="BN40" s="634"/>
      <c r="BO40" s="634"/>
      <c r="BP40" s="634"/>
      <c r="BQ40" s="634"/>
      <c r="BR40" s="634"/>
      <c r="BS40" s="634"/>
      <c r="BT40" s="634"/>
      <c r="BU40" s="635"/>
      <c r="BV40" s="636">
        <v>120</v>
      </c>
      <c r="BW40" s="637"/>
      <c r="BX40" s="637"/>
      <c r="BY40" s="637"/>
      <c r="BZ40" s="637"/>
      <c r="CA40" s="637"/>
      <c r="CB40" s="646"/>
      <c r="CD40" s="633" t="s">
        <v>352</v>
      </c>
      <c r="CE40" s="634"/>
      <c r="CF40" s="634"/>
      <c r="CG40" s="634"/>
      <c r="CH40" s="634"/>
      <c r="CI40" s="634"/>
      <c r="CJ40" s="634"/>
      <c r="CK40" s="634"/>
      <c r="CL40" s="634"/>
      <c r="CM40" s="634"/>
      <c r="CN40" s="634"/>
      <c r="CO40" s="634"/>
      <c r="CP40" s="634"/>
      <c r="CQ40" s="635"/>
      <c r="CR40" s="636">
        <v>562555</v>
      </c>
      <c r="CS40" s="637"/>
      <c r="CT40" s="637"/>
      <c r="CU40" s="637"/>
      <c r="CV40" s="637"/>
      <c r="CW40" s="637"/>
      <c r="CX40" s="637"/>
      <c r="CY40" s="638"/>
      <c r="CZ40" s="641">
        <v>0.8</v>
      </c>
      <c r="DA40" s="666"/>
      <c r="DB40" s="666"/>
      <c r="DC40" s="670"/>
      <c r="DD40" s="645">
        <v>111368</v>
      </c>
      <c r="DE40" s="637"/>
      <c r="DF40" s="637"/>
      <c r="DG40" s="637"/>
      <c r="DH40" s="637"/>
      <c r="DI40" s="637"/>
      <c r="DJ40" s="637"/>
      <c r="DK40" s="638"/>
      <c r="DL40" s="645">
        <v>4368</v>
      </c>
      <c r="DM40" s="637"/>
      <c r="DN40" s="637"/>
      <c r="DO40" s="637"/>
      <c r="DP40" s="637"/>
      <c r="DQ40" s="637"/>
      <c r="DR40" s="637"/>
      <c r="DS40" s="637"/>
      <c r="DT40" s="637"/>
      <c r="DU40" s="637"/>
      <c r="DV40" s="638"/>
      <c r="DW40" s="641">
        <v>0</v>
      </c>
      <c r="DX40" s="666"/>
      <c r="DY40" s="666"/>
      <c r="DZ40" s="666"/>
      <c r="EA40" s="666"/>
      <c r="EB40" s="666"/>
      <c r="EC40" s="667"/>
    </row>
    <row r="41" spans="2:133" ht="11.25" customHeight="1" x14ac:dyDescent="0.2">
      <c r="B41" s="657" t="s">
        <v>353</v>
      </c>
      <c r="C41" s="658"/>
      <c r="D41" s="658"/>
      <c r="E41" s="658"/>
      <c r="F41" s="658"/>
      <c r="G41" s="658"/>
      <c r="H41" s="658"/>
      <c r="I41" s="658"/>
      <c r="J41" s="658"/>
      <c r="K41" s="658"/>
      <c r="L41" s="658"/>
      <c r="M41" s="658"/>
      <c r="N41" s="658"/>
      <c r="O41" s="658"/>
      <c r="P41" s="658"/>
      <c r="Q41" s="659"/>
      <c r="R41" s="708">
        <v>71262346</v>
      </c>
      <c r="S41" s="709"/>
      <c r="T41" s="709"/>
      <c r="U41" s="709"/>
      <c r="V41" s="709"/>
      <c r="W41" s="709"/>
      <c r="X41" s="709"/>
      <c r="Y41" s="713"/>
      <c r="Z41" s="714">
        <v>100</v>
      </c>
      <c r="AA41" s="714"/>
      <c r="AB41" s="714"/>
      <c r="AC41" s="714"/>
      <c r="AD41" s="715">
        <v>47174533</v>
      </c>
      <c r="AE41" s="715"/>
      <c r="AF41" s="715"/>
      <c r="AG41" s="715"/>
      <c r="AH41" s="715"/>
      <c r="AI41" s="715"/>
      <c r="AJ41" s="715"/>
      <c r="AK41" s="715"/>
      <c r="AL41" s="716">
        <v>100</v>
      </c>
      <c r="AM41" s="696"/>
      <c r="AN41" s="696"/>
      <c r="AO41" s="717"/>
      <c r="AQ41" s="699" t="s">
        <v>354</v>
      </c>
      <c r="AR41" s="700"/>
      <c r="AS41" s="700"/>
      <c r="AT41" s="700"/>
      <c r="AU41" s="700"/>
      <c r="AV41" s="700"/>
      <c r="AW41" s="700"/>
      <c r="AX41" s="700"/>
      <c r="AY41" s="701"/>
      <c r="AZ41" s="636">
        <v>1173356</v>
      </c>
      <c r="BA41" s="637"/>
      <c r="BB41" s="637"/>
      <c r="BC41" s="637"/>
      <c r="BD41" s="668"/>
      <c r="BE41" s="668"/>
      <c r="BF41" s="691"/>
      <c r="BG41" s="684"/>
      <c r="BH41" s="685"/>
      <c r="BI41" s="685"/>
      <c r="BJ41" s="685"/>
      <c r="BK41" s="685"/>
      <c r="BL41" s="217"/>
      <c r="BM41" s="634" t="s">
        <v>355</v>
      </c>
      <c r="BN41" s="634"/>
      <c r="BO41" s="634"/>
      <c r="BP41" s="634"/>
      <c r="BQ41" s="634"/>
      <c r="BR41" s="634"/>
      <c r="BS41" s="634"/>
      <c r="BT41" s="634"/>
      <c r="BU41" s="635"/>
      <c r="BV41" s="636" t="s">
        <v>131</v>
      </c>
      <c r="BW41" s="637"/>
      <c r="BX41" s="637"/>
      <c r="BY41" s="637"/>
      <c r="BZ41" s="637"/>
      <c r="CA41" s="637"/>
      <c r="CB41" s="646"/>
      <c r="CD41" s="633" t="s">
        <v>356</v>
      </c>
      <c r="CE41" s="634"/>
      <c r="CF41" s="634"/>
      <c r="CG41" s="634"/>
      <c r="CH41" s="634"/>
      <c r="CI41" s="634"/>
      <c r="CJ41" s="634"/>
      <c r="CK41" s="634"/>
      <c r="CL41" s="634"/>
      <c r="CM41" s="634"/>
      <c r="CN41" s="634"/>
      <c r="CO41" s="634"/>
      <c r="CP41" s="634"/>
      <c r="CQ41" s="635"/>
      <c r="CR41" s="636" t="s">
        <v>181</v>
      </c>
      <c r="CS41" s="668"/>
      <c r="CT41" s="668"/>
      <c r="CU41" s="668"/>
      <c r="CV41" s="668"/>
      <c r="CW41" s="668"/>
      <c r="CX41" s="668"/>
      <c r="CY41" s="669"/>
      <c r="CZ41" s="641" t="s">
        <v>248</v>
      </c>
      <c r="DA41" s="666"/>
      <c r="DB41" s="666"/>
      <c r="DC41" s="670"/>
      <c r="DD41" s="645" t="s">
        <v>248</v>
      </c>
      <c r="DE41" s="668"/>
      <c r="DF41" s="668"/>
      <c r="DG41" s="668"/>
      <c r="DH41" s="668"/>
      <c r="DI41" s="668"/>
      <c r="DJ41" s="668"/>
      <c r="DK41" s="669"/>
      <c r="DL41" s="719"/>
      <c r="DM41" s="720"/>
      <c r="DN41" s="720"/>
      <c r="DO41" s="720"/>
      <c r="DP41" s="720"/>
      <c r="DQ41" s="720"/>
      <c r="DR41" s="720"/>
      <c r="DS41" s="720"/>
      <c r="DT41" s="720"/>
      <c r="DU41" s="720"/>
      <c r="DV41" s="721"/>
      <c r="DW41" s="710"/>
      <c r="DX41" s="711"/>
      <c r="DY41" s="711"/>
      <c r="DZ41" s="711"/>
      <c r="EA41" s="711"/>
      <c r="EB41" s="711"/>
      <c r="EC41" s="712"/>
    </row>
    <row r="42" spans="2:133" ht="11.25" customHeight="1" x14ac:dyDescent="0.2">
      <c r="AQ42" s="705" t="s">
        <v>357</v>
      </c>
      <c r="AR42" s="706"/>
      <c r="AS42" s="706"/>
      <c r="AT42" s="706"/>
      <c r="AU42" s="706"/>
      <c r="AV42" s="706"/>
      <c r="AW42" s="706"/>
      <c r="AX42" s="706"/>
      <c r="AY42" s="707"/>
      <c r="AZ42" s="708">
        <v>2500079</v>
      </c>
      <c r="BA42" s="709"/>
      <c r="BB42" s="709"/>
      <c r="BC42" s="709"/>
      <c r="BD42" s="695"/>
      <c r="BE42" s="695"/>
      <c r="BF42" s="697"/>
      <c r="BG42" s="686"/>
      <c r="BH42" s="687"/>
      <c r="BI42" s="687"/>
      <c r="BJ42" s="687"/>
      <c r="BK42" s="687"/>
      <c r="BL42" s="218"/>
      <c r="BM42" s="658" t="s">
        <v>358</v>
      </c>
      <c r="BN42" s="658"/>
      <c r="BO42" s="658"/>
      <c r="BP42" s="658"/>
      <c r="BQ42" s="658"/>
      <c r="BR42" s="658"/>
      <c r="BS42" s="658"/>
      <c r="BT42" s="658"/>
      <c r="BU42" s="659"/>
      <c r="BV42" s="708">
        <v>310</v>
      </c>
      <c r="BW42" s="709"/>
      <c r="BX42" s="709"/>
      <c r="BY42" s="709"/>
      <c r="BZ42" s="709"/>
      <c r="CA42" s="709"/>
      <c r="CB42" s="718"/>
      <c r="CD42" s="633" t="s">
        <v>359</v>
      </c>
      <c r="CE42" s="634"/>
      <c r="CF42" s="634"/>
      <c r="CG42" s="634"/>
      <c r="CH42" s="634"/>
      <c r="CI42" s="634"/>
      <c r="CJ42" s="634"/>
      <c r="CK42" s="634"/>
      <c r="CL42" s="634"/>
      <c r="CM42" s="634"/>
      <c r="CN42" s="634"/>
      <c r="CO42" s="634"/>
      <c r="CP42" s="634"/>
      <c r="CQ42" s="635"/>
      <c r="CR42" s="636">
        <v>6270717</v>
      </c>
      <c r="CS42" s="668"/>
      <c r="CT42" s="668"/>
      <c r="CU42" s="668"/>
      <c r="CV42" s="668"/>
      <c r="CW42" s="668"/>
      <c r="CX42" s="668"/>
      <c r="CY42" s="669"/>
      <c r="CZ42" s="641">
        <v>9.1</v>
      </c>
      <c r="DA42" s="666"/>
      <c r="DB42" s="666"/>
      <c r="DC42" s="670"/>
      <c r="DD42" s="645">
        <v>3264262</v>
      </c>
      <c r="DE42" s="668"/>
      <c r="DF42" s="668"/>
      <c r="DG42" s="668"/>
      <c r="DH42" s="668"/>
      <c r="DI42" s="668"/>
      <c r="DJ42" s="668"/>
      <c r="DK42" s="669"/>
      <c r="DL42" s="719"/>
      <c r="DM42" s="720"/>
      <c r="DN42" s="720"/>
      <c r="DO42" s="720"/>
      <c r="DP42" s="720"/>
      <c r="DQ42" s="720"/>
      <c r="DR42" s="720"/>
      <c r="DS42" s="720"/>
      <c r="DT42" s="720"/>
      <c r="DU42" s="720"/>
      <c r="DV42" s="721"/>
      <c r="DW42" s="710"/>
      <c r="DX42" s="711"/>
      <c r="DY42" s="711"/>
      <c r="DZ42" s="711"/>
      <c r="EA42" s="711"/>
      <c r="EB42" s="711"/>
      <c r="EC42" s="712"/>
    </row>
    <row r="43" spans="2:133" ht="11.25" customHeight="1" x14ac:dyDescent="0.2">
      <c r="B43" s="208" t="s">
        <v>360</v>
      </c>
      <c r="CD43" s="633" t="s">
        <v>361</v>
      </c>
      <c r="CE43" s="634"/>
      <c r="CF43" s="634"/>
      <c r="CG43" s="634"/>
      <c r="CH43" s="634"/>
      <c r="CI43" s="634"/>
      <c r="CJ43" s="634"/>
      <c r="CK43" s="634"/>
      <c r="CL43" s="634"/>
      <c r="CM43" s="634"/>
      <c r="CN43" s="634"/>
      <c r="CO43" s="634"/>
      <c r="CP43" s="634"/>
      <c r="CQ43" s="635"/>
      <c r="CR43" s="636">
        <v>354084</v>
      </c>
      <c r="CS43" s="668"/>
      <c r="CT43" s="668"/>
      <c r="CU43" s="668"/>
      <c r="CV43" s="668"/>
      <c r="CW43" s="668"/>
      <c r="CX43" s="668"/>
      <c r="CY43" s="669"/>
      <c r="CZ43" s="641">
        <v>0.5</v>
      </c>
      <c r="DA43" s="666"/>
      <c r="DB43" s="666"/>
      <c r="DC43" s="670"/>
      <c r="DD43" s="645">
        <v>354084</v>
      </c>
      <c r="DE43" s="668"/>
      <c r="DF43" s="668"/>
      <c r="DG43" s="668"/>
      <c r="DH43" s="668"/>
      <c r="DI43" s="668"/>
      <c r="DJ43" s="668"/>
      <c r="DK43" s="669"/>
      <c r="DL43" s="719"/>
      <c r="DM43" s="720"/>
      <c r="DN43" s="720"/>
      <c r="DO43" s="720"/>
      <c r="DP43" s="720"/>
      <c r="DQ43" s="720"/>
      <c r="DR43" s="720"/>
      <c r="DS43" s="720"/>
      <c r="DT43" s="720"/>
      <c r="DU43" s="720"/>
      <c r="DV43" s="721"/>
      <c r="DW43" s="710"/>
      <c r="DX43" s="711"/>
      <c r="DY43" s="711"/>
      <c r="DZ43" s="711"/>
      <c r="EA43" s="711"/>
      <c r="EB43" s="711"/>
      <c r="EC43" s="712"/>
    </row>
    <row r="44" spans="2:133" ht="11.25" customHeight="1" x14ac:dyDescent="0.2">
      <c r="B44" s="722" t="s">
        <v>362</v>
      </c>
      <c r="C44" s="722"/>
      <c r="D44" s="722"/>
      <c r="E44" s="722"/>
      <c r="F44" s="722"/>
      <c r="G44" s="722"/>
      <c r="H44" s="722"/>
      <c r="I44" s="722"/>
      <c r="J44" s="722"/>
      <c r="K44" s="722"/>
      <c r="L44" s="722"/>
      <c r="M44" s="722"/>
      <c r="N44" s="722"/>
      <c r="O44" s="722"/>
      <c r="P44" s="722"/>
      <c r="Q44" s="722"/>
      <c r="R44" s="722"/>
      <c r="S44" s="722"/>
      <c r="T44" s="722"/>
      <c r="U44" s="722"/>
      <c r="V44" s="722"/>
      <c r="W44" s="722"/>
      <c r="X44" s="722"/>
      <c r="Y44" s="722"/>
      <c r="Z44" s="722"/>
      <c r="AA44" s="722"/>
      <c r="AB44" s="722"/>
      <c r="AC44" s="722"/>
      <c r="AD44" s="722"/>
      <c r="AE44" s="722"/>
      <c r="AF44" s="722"/>
      <c r="AG44" s="722"/>
      <c r="AH44" s="722"/>
      <c r="AI44" s="722"/>
      <c r="AJ44" s="722"/>
      <c r="AK44" s="722"/>
      <c r="AL44" s="722"/>
      <c r="AM44" s="722"/>
      <c r="AN44" s="722"/>
      <c r="AO44" s="722"/>
      <c r="AP44" s="722"/>
      <c r="AQ44" s="722"/>
      <c r="AR44" s="722"/>
      <c r="AS44" s="722"/>
      <c r="AT44" s="722"/>
      <c r="AU44" s="722"/>
      <c r="AV44" s="722"/>
      <c r="AW44" s="722"/>
      <c r="AX44" s="722"/>
      <c r="AY44" s="722"/>
      <c r="AZ44" s="722"/>
      <c r="BA44" s="722"/>
      <c r="BB44" s="722"/>
      <c r="BC44" s="722"/>
      <c r="BD44" s="722"/>
      <c r="BE44" s="722"/>
      <c r="BF44" s="722"/>
      <c r="BG44" s="722"/>
      <c r="BH44" s="722"/>
      <c r="BI44" s="722"/>
      <c r="BJ44" s="722"/>
      <c r="BK44" s="722"/>
      <c r="BL44" s="722"/>
      <c r="BM44" s="722"/>
      <c r="BN44" s="722"/>
      <c r="BO44" s="722"/>
      <c r="BP44" s="722"/>
      <c r="BQ44" s="722"/>
      <c r="BR44" s="722"/>
      <c r="BS44" s="722"/>
      <c r="BT44" s="722"/>
      <c r="BU44" s="722"/>
      <c r="BV44" s="722"/>
      <c r="BW44" s="722"/>
      <c r="BX44" s="722"/>
      <c r="BY44" s="722"/>
      <c r="BZ44" s="722"/>
      <c r="CA44" s="722"/>
      <c r="CB44" s="722"/>
      <c r="CC44" s="723"/>
      <c r="CD44" s="672" t="s">
        <v>310</v>
      </c>
      <c r="CE44" s="673"/>
      <c r="CF44" s="633" t="s">
        <v>363</v>
      </c>
      <c r="CG44" s="634"/>
      <c r="CH44" s="634"/>
      <c r="CI44" s="634"/>
      <c r="CJ44" s="634"/>
      <c r="CK44" s="634"/>
      <c r="CL44" s="634"/>
      <c r="CM44" s="634"/>
      <c r="CN44" s="634"/>
      <c r="CO44" s="634"/>
      <c r="CP44" s="634"/>
      <c r="CQ44" s="635"/>
      <c r="CR44" s="636">
        <v>6241444</v>
      </c>
      <c r="CS44" s="637"/>
      <c r="CT44" s="637"/>
      <c r="CU44" s="637"/>
      <c r="CV44" s="637"/>
      <c r="CW44" s="637"/>
      <c r="CX44" s="637"/>
      <c r="CY44" s="638"/>
      <c r="CZ44" s="641">
        <v>9.1</v>
      </c>
      <c r="DA44" s="642"/>
      <c r="DB44" s="642"/>
      <c r="DC44" s="648"/>
      <c r="DD44" s="645">
        <v>3264262</v>
      </c>
      <c r="DE44" s="637"/>
      <c r="DF44" s="637"/>
      <c r="DG44" s="637"/>
      <c r="DH44" s="637"/>
      <c r="DI44" s="637"/>
      <c r="DJ44" s="637"/>
      <c r="DK44" s="638"/>
      <c r="DL44" s="719"/>
      <c r="DM44" s="720"/>
      <c r="DN44" s="720"/>
      <c r="DO44" s="720"/>
      <c r="DP44" s="720"/>
      <c r="DQ44" s="720"/>
      <c r="DR44" s="720"/>
      <c r="DS44" s="720"/>
      <c r="DT44" s="720"/>
      <c r="DU44" s="720"/>
      <c r="DV44" s="721"/>
      <c r="DW44" s="710"/>
      <c r="DX44" s="711"/>
      <c r="DY44" s="711"/>
      <c r="DZ44" s="711"/>
      <c r="EA44" s="711"/>
      <c r="EB44" s="711"/>
      <c r="EC44" s="712"/>
    </row>
    <row r="45" spans="2:133" ht="11.25" customHeight="1" x14ac:dyDescent="0.2">
      <c r="B45" s="722" t="s">
        <v>364</v>
      </c>
      <c r="C45" s="722"/>
      <c r="D45" s="722"/>
      <c r="E45" s="722"/>
      <c r="F45" s="722"/>
      <c r="G45" s="722"/>
      <c r="H45" s="722"/>
      <c r="I45" s="722"/>
      <c r="J45" s="722"/>
      <c r="K45" s="722"/>
      <c r="L45" s="722"/>
      <c r="M45" s="722"/>
      <c r="N45" s="722"/>
      <c r="O45" s="722"/>
      <c r="P45" s="722"/>
      <c r="Q45" s="722"/>
      <c r="R45" s="722"/>
      <c r="S45" s="722"/>
      <c r="T45" s="722"/>
      <c r="U45" s="722"/>
      <c r="V45" s="722"/>
      <c r="W45" s="722"/>
      <c r="X45" s="722"/>
      <c r="Y45" s="722"/>
      <c r="Z45" s="722"/>
      <c r="AA45" s="722"/>
      <c r="AB45" s="722"/>
      <c r="AC45" s="722"/>
      <c r="AD45" s="722"/>
      <c r="AE45" s="722"/>
      <c r="AF45" s="722"/>
      <c r="AG45" s="722"/>
      <c r="AH45" s="722"/>
      <c r="AI45" s="722"/>
      <c r="AJ45" s="722"/>
      <c r="AK45" s="722"/>
      <c r="AL45" s="722"/>
      <c r="AM45" s="722"/>
      <c r="AN45" s="722"/>
      <c r="AO45" s="722"/>
      <c r="AP45" s="722"/>
      <c r="AQ45" s="722"/>
      <c r="AR45" s="722"/>
      <c r="AS45" s="722"/>
      <c r="AT45" s="722"/>
      <c r="AU45" s="722"/>
      <c r="AV45" s="722"/>
      <c r="AW45" s="722"/>
      <c r="AX45" s="722"/>
      <c r="AY45" s="722"/>
      <c r="AZ45" s="722"/>
      <c r="BA45" s="722"/>
      <c r="BB45" s="722"/>
      <c r="BC45" s="722"/>
      <c r="BD45" s="722"/>
      <c r="BE45" s="722"/>
      <c r="BF45" s="722"/>
      <c r="BG45" s="722"/>
      <c r="BH45" s="722"/>
      <c r="BI45" s="722"/>
      <c r="BJ45" s="722"/>
      <c r="BK45" s="722"/>
      <c r="BL45" s="722"/>
      <c r="BM45" s="722"/>
      <c r="BN45" s="722"/>
      <c r="BO45" s="722"/>
      <c r="BP45" s="722"/>
      <c r="BQ45" s="722"/>
      <c r="BR45" s="722"/>
      <c r="BS45" s="722"/>
      <c r="BT45" s="722"/>
      <c r="BU45" s="722"/>
      <c r="BV45" s="722"/>
      <c r="BW45" s="722"/>
      <c r="BX45" s="722"/>
      <c r="BY45" s="722"/>
      <c r="BZ45" s="722"/>
      <c r="CA45" s="722"/>
      <c r="CB45" s="722"/>
      <c r="CC45" s="723"/>
      <c r="CD45" s="674"/>
      <c r="CE45" s="675"/>
      <c r="CF45" s="633" t="s">
        <v>365</v>
      </c>
      <c r="CG45" s="634"/>
      <c r="CH45" s="634"/>
      <c r="CI45" s="634"/>
      <c r="CJ45" s="634"/>
      <c r="CK45" s="634"/>
      <c r="CL45" s="634"/>
      <c r="CM45" s="634"/>
      <c r="CN45" s="634"/>
      <c r="CO45" s="634"/>
      <c r="CP45" s="634"/>
      <c r="CQ45" s="635"/>
      <c r="CR45" s="636">
        <v>1824608</v>
      </c>
      <c r="CS45" s="668"/>
      <c r="CT45" s="668"/>
      <c r="CU45" s="668"/>
      <c r="CV45" s="668"/>
      <c r="CW45" s="668"/>
      <c r="CX45" s="668"/>
      <c r="CY45" s="669"/>
      <c r="CZ45" s="641">
        <v>2.6</v>
      </c>
      <c r="DA45" s="666"/>
      <c r="DB45" s="666"/>
      <c r="DC45" s="670"/>
      <c r="DD45" s="645">
        <v>58019</v>
      </c>
      <c r="DE45" s="668"/>
      <c r="DF45" s="668"/>
      <c r="DG45" s="668"/>
      <c r="DH45" s="668"/>
      <c r="DI45" s="668"/>
      <c r="DJ45" s="668"/>
      <c r="DK45" s="669"/>
      <c r="DL45" s="719"/>
      <c r="DM45" s="720"/>
      <c r="DN45" s="720"/>
      <c r="DO45" s="720"/>
      <c r="DP45" s="720"/>
      <c r="DQ45" s="720"/>
      <c r="DR45" s="720"/>
      <c r="DS45" s="720"/>
      <c r="DT45" s="720"/>
      <c r="DU45" s="720"/>
      <c r="DV45" s="721"/>
      <c r="DW45" s="710"/>
      <c r="DX45" s="711"/>
      <c r="DY45" s="711"/>
      <c r="DZ45" s="711"/>
      <c r="EA45" s="711"/>
      <c r="EB45" s="711"/>
      <c r="EC45" s="712"/>
    </row>
    <row r="46" spans="2:133" ht="11.25" customHeight="1" x14ac:dyDescent="0.2">
      <c r="B46" s="219"/>
      <c r="CD46" s="674"/>
      <c r="CE46" s="675"/>
      <c r="CF46" s="633" t="s">
        <v>366</v>
      </c>
      <c r="CG46" s="634"/>
      <c r="CH46" s="634"/>
      <c r="CI46" s="634"/>
      <c r="CJ46" s="634"/>
      <c r="CK46" s="634"/>
      <c r="CL46" s="634"/>
      <c r="CM46" s="634"/>
      <c r="CN46" s="634"/>
      <c r="CO46" s="634"/>
      <c r="CP46" s="634"/>
      <c r="CQ46" s="635"/>
      <c r="CR46" s="636">
        <v>4403943</v>
      </c>
      <c r="CS46" s="637"/>
      <c r="CT46" s="637"/>
      <c r="CU46" s="637"/>
      <c r="CV46" s="637"/>
      <c r="CW46" s="637"/>
      <c r="CX46" s="637"/>
      <c r="CY46" s="638"/>
      <c r="CZ46" s="641">
        <v>6.4</v>
      </c>
      <c r="DA46" s="642"/>
      <c r="DB46" s="642"/>
      <c r="DC46" s="648"/>
      <c r="DD46" s="645">
        <v>3206243</v>
      </c>
      <c r="DE46" s="637"/>
      <c r="DF46" s="637"/>
      <c r="DG46" s="637"/>
      <c r="DH46" s="637"/>
      <c r="DI46" s="637"/>
      <c r="DJ46" s="637"/>
      <c r="DK46" s="638"/>
      <c r="DL46" s="719"/>
      <c r="DM46" s="720"/>
      <c r="DN46" s="720"/>
      <c r="DO46" s="720"/>
      <c r="DP46" s="720"/>
      <c r="DQ46" s="720"/>
      <c r="DR46" s="720"/>
      <c r="DS46" s="720"/>
      <c r="DT46" s="720"/>
      <c r="DU46" s="720"/>
      <c r="DV46" s="721"/>
      <c r="DW46" s="710"/>
      <c r="DX46" s="711"/>
      <c r="DY46" s="711"/>
      <c r="DZ46" s="711"/>
      <c r="EA46" s="711"/>
      <c r="EB46" s="711"/>
      <c r="EC46" s="712"/>
    </row>
    <row r="47" spans="2:133" ht="11.25" customHeight="1" x14ac:dyDescent="0.2">
      <c r="B47" s="219"/>
      <c r="CD47" s="674"/>
      <c r="CE47" s="675"/>
      <c r="CF47" s="633" t="s">
        <v>367</v>
      </c>
      <c r="CG47" s="634"/>
      <c r="CH47" s="634"/>
      <c r="CI47" s="634"/>
      <c r="CJ47" s="634"/>
      <c r="CK47" s="634"/>
      <c r="CL47" s="634"/>
      <c r="CM47" s="634"/>
      <c r="CN47" s="634"/>
      <c r="CO47" s="634"/>
      <c r="CP47" s="634"/>
      <c r="CQ47" s="635"/>
      <c r="CR47" s="636">
        <v>29273</v>
      </c>
      <c r="CS47" s="668"/>
      <c r="CT47" s="668"/>
      <c r="CU47" s="668"/>
      <c r="CV47" s="668"/>
      <c r="CW47" s="668"/>
      <c r="CX47" s="668"/>
      <c r="CY47" s="669"/>
      <c r="CZ47" s="641">
        <v>0</v>
      </c>
      <c r="DA47" s="666"/>
      <c r="DB47" s="666"/>
      <c r="DC47" s="670"/>
      <c r="DD47" s="645" t="s">
        <v>131</v>
      </c>
      <c r="DE47" s="668"/>
      <c r="DF47" s="668"/>
      <c r="DG47" s="668"/>
      <c r="DH47" s="668"/>
      <c r="DI47" s="668"/>
      <c r="DJ47" s="668"/>
      <c r="DK47" s="669"/>
      <c r="DL47" s="719"/>
      <c r="DM47" s="720"/>
      <c r="DN47" s="720"/>
      <c r="DO47" s="720"/>
      <c r="DP47" s="720"/>
      <c r="DQ47" s="720"/>
      <c r="DR47" s="720"/>
      <c r="DS47" s="720"/>
      <c r="DT47" s="720"/>
      <c r="DU47" s="720"/>
      <c r="DV47" s="721"/>
      <c r="DW47" s="710"/>
      <c r="DX47" s="711"/>
      <c r="DY47" s="711"/>
      <c r="DZ47" s="711"/>
      <c r="EA47" s="711"/>
      <c r="EB47" s="711"/>
      <c r="EC47" s="712"/>
    </row>
    <row r="48" spans="2:133" ht="10.8" x14ac:dyDescent="0.2">
      <c r="B48" s="219"/>
      <c r="CD48" s="676"/>
      <c r="CE48" s="677"/>
      <c r="CF48" s="633" t="s">
        <v>368</v>
      </c>
      <c r="CG48" s="634"/>
      <c r="CH48" s="634"/>
      <c r="CI48" s="634"/>
      <c r="CJ48" s="634"/>
      <c r="CK48" s="634"/>
      <c r="CL48" s="634"/>
      <c r="CM48" s="634"/>
      <c r="CN48" s="634"/>
      <c r="CO48" s="634"/>
      <c r="CP48" s="634"/>
      <c r="CQ48" s="635"/>
      <c r="CR48" s="636" t="s">
        <v>248</v>
      </c>
      <c r="CS48" s="637"/>
      <c r="CT48" s="637"/>
      <c r="CU48" s="637"/>
      <c r="CV48" s="637"/>
      <c r="CW48" s="637"/>
      <c r="CX48" s="637"/>
      <c r="CY48" s="638"/>
      <c r="CZ48" s="641" t="s">
        <v>181</v>
      </c>
      <c r="DA48" s="642"/>
      <c r="DB48" s="642"/>
      <c r="DC48" s="648"/>
      <c r="DD48" s="645" t="s">
        <v>131</v>
      </c>
      <c r="DE48" s="637"/>
      <c r="DF48" s="637"/>
      <c r="DG48" s="637"/>
      <c r="DH48" s="637"/>
      <c r="DI48" s="637"/>
      <c r="DJ48" s="637"/>
      <c r="DK48" s="638"/>
      <c r="DL48" s="719"/>
      <c r="DM48" s="720"/>
      <c r="DN48" s="720"/>
      <c r="DO48" s="720"/>
      <c r="DP48" s="720"/>
      <c r="DQ48" s="720"/>
      <c r="DR48" s="720"/>
      <c r="DS48" s="720"/>
      <c r="DT48" s="720"/>
      <c r="DU48" s="720"/>
      <c r="DV48" s="721"/>
      <c r="DW48" s="710"/>
      <c r="DX48" s="711"/>
      <c r="DY48" s="711"/>
      <c r="DZ48" s="711"/>
      <c r="EA48" s="711"/>
      <c r="EB48" s="711"/>
      <c r="EC48" s="712"/>
    </row>
    <row r="49" spans="2:133" ht="11.25" customHeight="1" x14ac:dyDescent="0.2">
      <c r="B49" s="219"/>
      <c r="CD49" s="657" t="s">
        <v>369</v>
      </c>
      <c r="CE49" s="658"/>
      <c r="CF49" s="658"/>
      <c r="CG49" s="658"/>
      <c r="CH49" s="658"/>
      <c r="CI49" s="658"/>
      <c r="CJ49" s="658"/>
      <c r="CK49" s="658"/>
      <c r="CL49" s="658"/>
      <c r="CM49" s="658"/>
      <c r="CN49" s="658"/>
      <c r="CO49" s="658"/>
      <c r="CP49" s="658"/>
      <c r="CQ49" s="659"/>
      <c r="CR49" s="708">
        <v>68870969</v>
      </c>
      <c r="CS49" s="695"/>
      <c r="CT49" s="695"/>
      <c r="CU49" s="695"/>
      <c r="CV49" s="695"/>
      <c r="CW49" s="695"/>
      <c r="CX49" s="695"/>
      <c r="CY49" s="724"/>
      <c r="CZ49" s="716">
        <v>100</v>
      </c>
      <c r="DA49" s="725"/>
      <c r="DB49" s="725"/>
      <c r="DC49" s="726"/>
      <c r="DD49" s="727">
        <v>47635935</v>
      </c>
      <c r="DE49" s="695"/>
      <c r="DF49" s="695"/>
      <c r="DG49" s="695"/>
      <c r="DH49" s="695"/>
      <c r="DI49" s="695"/>
      <c r="DJ49" s="695"/>
      <c r="DK49" s="724"/>
      <c r="DL49" s="728"/>
      <c r="DM49" s="729"/>
      <c r="DN49" s="729"/>
      <c r="DO49" s="729"/>
      <c r="DP49" s="729"/>
      <c r="DQ49" s="729"/>
      <c r="DR49" s="729"/>
      <c r="DS49" s="729"/>
      <c r="DT49" s="729"/>
      <c r="DU49" s="729"/>
      <c r="DV49" s="730"/>
      <c r="DW49" s="731"/>
      <c r="DX49" s="732"/>
      <c r="DY49" s="732"/>
      <c r="DZ49" s="732"/>
      <c r="EA49" s="732"/>
      <c r="EB49" s="732"/>
      <c r="EC49" s="733"/>
    </row>
  </sheetData>
  <sheetProtection algorithmName="SHA-512" hashValue="5bpqf5/QNxZA1iZBSOOR/NJsPbUfAYh7lGWHJaMJk0kPdf1rDzfPXG+IiqZ5vg96LXdtxg2O8NST0im+GR85NQ==" saltValue="jbIQyfdtGhlEcNMv+LvHug=="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EA135"/>
  <sheetViews>
    <sheetView zoomScale="70" zoomScaleNormal="70" zoomScaleSheetLayoutView="70" workbookViewId="0"/>
  </sheetViews>
  <sheetFormatPr defaultColWidth="0" defaultRowHeight="13.2" zeroHeight="1" x14ac:dyDescent="0.2"/>
  <cols>
    <col min="1" max="130" width="2.77734375" style="225" customWidth="1"/>
    <col min="131" max="131" width="1.6640625" style="225" customWidth="1"/>
    <col min="132" max="16384" width="9" style="225" hidden="1"/>
  </cols>
  <sheetData>
    <row r="1" spans="1:131" ht="11.25" customHeight="1" thickBot="1" x14ac:dyDescent="0.25">
      <c r="A1" s="221"/>
      <c r="B1" s="221"/>
      <c r="C1" s="221"/>
      <c r="D1" s="221"/>
      <c r="E1" s="221"/>
      <c r="F1" s="221"/>
      <c r="G1" s="221"/>
      <c r="H1" s="221"/>
      <c r="I1" s="221"/>
      <c r="J1" s="221"/>
      <c r="K1" s="221"/>
      <c r="L1" s="221"/>
      <c r="M1" s="221"/>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222"/>
      <c r="BG1" s="222"/>
      <c r="BH1" s="222"/>
      <c r="BI1" s="222"/>
      <c r="BJ1" s="222"/>
      <c r="BK1" s="222"/>
      <c r="BL1" s="222"/>
      <c r="BM1" s="222"/>
      <c r="BN1" s="222"/>
      <c r="BO1" s="222"/>
      <c r="BP1" s="222"/>
      <c r="BQ1" s="222"/>
      <c r="BR1" s="222"/>
      <c r="BS1" s="222"/>
      <c r="BT1" s="222"/>
      <c r="BU1" s="222"/>
      <c r="BV1" s="222"/>
      <c r="BW1" s="222"/>
      <c r="BX1" s="222"/>
      <c r="BY1" s="222"/>
      <c r="BZ1" s="222"/>
      <c r="CA1" s="222"/>
      <c r="CB1" s="222"/>
      <c r="CC1" s="222"/>
      <c r="CD1" s="222"/>
      <c r="CE1" s="222"/>
      <c r="CF1" s="222"/>
      <c r="CG1" s="222"/>
      <c r="CH1" s="222"/>
      <c r="CI1" s="222"/>
      <c r="CJ1" s="222"/>
      <c r="CK1" s="222"/>
      <c r="CL1" s="222"/>
      <c r="CM1" s="222"/>
      <c r="CN1" s="222"/>
      <c r="CO1" s="222"/>
      <c r="CP1" s="222"/>
      <c r="CQ1" s="222"/>
      <c r="CR1" s="222"/>
      <c r="CS1" s="222"/>
      <c r="CT1" s="222"/>
      <c r="CU1" s="222"/>
      <c r="CV1" s="222"/>
      <c r="CW1" s="222"/>
      <c r="CX1" s="222"/>
      <c r="CY1" s="222"/>
      <c r="CZ1" s="222"/>
      <c r="DA1" s="222"/>
      <c r="DB1" s="222"/>
      <c r="DC1" s="222"/>
      <c r="DD1" s="222"/>
      <c r="DE1" s="222"/>
      <c r="DF1" s="222"/>
      <c r="DG1" s="222"/>
      <c r="DH1" s="222"/>
      <c r="DI1" s="222"/>
      <c r="DJ1" s="222"/>
      <c r="DK1" s="222"/>
      <c r="DL1" s="222"/>
      <c r="DM1" s="222"/>
      <c r="DN1" s="222"/>
      <c r="DO1" s="222"/>
      <c r="DP1" s="222"/>
      <c r="DQ1" s="223"/>
      <c r="DR1" s="223"/>
      <c r="DS1" s="223"/>
      <c r="DT1" s="223"/>
      <c r="DU1" s="223"/>
      <c r="DV1" s="223"/>
      <c r="DW1" s="223"/>
      <c r="DX1" s="223"/>
      <c r="DY1" s="223"/>
      <c r="DZ1" s="223"/>
      <c r="EA1" s="224"/>
    </row>
    <row r="2" spans="1:131" ht="26.25" customHeight="1" thickBot="1" x14ac:dyDescent="0.25">
      <c r="A2" s="734" t="s">
        <v>370</v>
      </c>
      <c r="B2" s="734"/>
      <c r="C2" s="734"/>
      <c r="D2" s="734"/>
      <c r="E2" s="734"/>
      <c r="F2" s="734"/>
      <c r="G2" s="734"/>
      <c r="H2" s="734"/>
      <c r="I2" s="734"/>
      <c r="J2" s="734"/>
      <c r="K2" s="734"/>
      <c r="L2" s="734"/>
      <c r="M2" s="734"/>
      <c r="N2" s="734"/>
      <c r="O2" s="734"/>
      <c r="P2" s="734"/>
      <c r="Q2" s="734"/>
      <c r="R2" s="734"/>
      <c r="S2" s="734"/>
      <c r="T2" s="734"/>
      <c r="U2" s="734"/>
      <c r="V2" s="734"/>
      <c r="W2" s="734"/>
      <c r="X2" s="734"/>
      <c r="Y2" s="734"/>
      <c r="Z2" s="734"/>
      <c r="AA2" s="734"/>
      <c r="AB2" s="734"/>
      <c r="AC2" s="734"/>
      <c r="AD2" s="734"/>
      <c r="AE2" s="734"/>
      <c r="AF2" s="734"/>
      <c r="AG2" s="734"/>
      <c r="AH2" s="734"/>
      <c r="AI2" s="734"/>
      <c r="AJ2" s="734"/>
      <c r="AK2" s="734"/>
      <c r="AL2" s="734"/>
      <c r="AM2" s="734"/>
      <c r="AN2" s="734"/>
      <c r="AO2" s="734"/>
      <c r="AP2" s="734"/>
      <c r="AQ2" s="734"/>
      <c r="AR2" s="734"/>
      <c r="AS2" s="734"/>
      <c r="AT2" s="734"/>
      <c r="AU2" s="734"/>
      <c r="AV2" s="734"/>
      <c r="AW2" s="734"/>
      <c r="AX2" s="734"/>
      <c r="AY2" s="734"/>
      <c r="AZ2" s="734"/>
      <c r="BA2" s="734"/>
      <c r="BB2" s="734"/>
      <c r="BC2" s="734"/>
      <c r="BD2" s="734"/>
      <c r="BE2" s="734"/>
      <c r="BF2" s="734"/>
      <c r="BG2" s="734"/>
      <c r="BH2" s="734"/>
      <c r="BI2" s="734"/>
      <c r="BJ2" s="222"/>
      <c r="BK2" s="222"/>
      <c r="BL2" s="222"/>
      <c r="BM2" s="222"/>
      <c r="BN2" s="222"/>
      <c r="BO2" s="222"/>
      <c r="BP2" s="222"/>
      <c r="BQ2" s="222"/>
      <c r="BR2" s="222"/>
      <c r="BS2" s="222"/>
      <c r="BT2" s="222"/>
      <c r="BU2" s="222"/>
      <c r="BV2" s="222"/>
      <c r="BW2" s="222"/>
      <c r="BX2" s="222"/>
      <c r="BY2" s="222"/>
      <c r="BZ2" s="222"/>
      <c r="CA2" s="222"/>
      <c r="CB2" s="222"/>
      <c r="CC2" s="222"/>
      <c r="CD2" s="222"/>
      <c r="CE2" s="222"/>
      <c r="CF2" s="222"/>
      <c r="CG2" s="222"/>
      <c r="CH2" s="222"/>
      <c r="CI2" s="222"/>
      <c r="CJ2" s="222"/>
      <c r="CK2" s="222"/>
      <c r="CL2" s="222"/>
      <c r="CM2" s="222"/>
      <c r="CN2" s="222"/>
      <c r="CO2" s="222"/>
      <c r="CP2" s="222"/>
      <c r="CQ2" s="222"/>
      <c r="CR2" s="222"/>
      <c r="CS2" s="222"/>
      <c r="CT2" s="222"/>
      <c r="CU2" s="222"/>
      <c r="CV2" s="222"/>
      <c r="CW2" s="222"/>
      <c r="CX2" s="222"/>
      <c r="CY2" s="222"/>
      <c r="CZ2" s="222"/>
      <c r="DA2" s="222"/>
      <c r="DB2" s="222"/>
      <c r="DC2" s="222"/>
      <c r="DD2" s="222"/>
      <c r="DE2" s="222"/>
      <c r="DF2" s="222"/>
      <c r="DG2" s="222"/>
      <c r="DH2" s="222"/>
      <c r="DI2" s="222"/>
      <c r="DJ2" s="735" t="s">
        <v>371</v>
      </c>
      <c r="DK2" s="736"/>
      <c r="DL2" s="736"/>
      <c r="DM2" s="736"/>
      <c r="DN2" s="736"/>
      <c r="DO2" s="737"/>
      <c r="DP2" s="222"/>
      <c r="DQ2" s="735" t="s">
        <v>372</v>
      </c>
      <c r="DR2" s="736"/>
      <c r="DS2" s="736"/>
      <c r="DT2" s="736"/>
      <c r="DU2" s="736"/>
      <c r="DV2" s="736"/>
      <c r="DW2" s="736"/>
      <c r="DX2" s="736"/>
      <c r="DY2" s="736"/>
      <c r="DZ2" s="737"/>
      <c r="EA2" s="224"/>
    </row>
    <row r="3" spans="1:131" ht="11.25" customHeight="1" x14ac:dyDescent="0.2">
      <c r="A3" s="222"/>
      <c r="B3" s="222"/>
      <c r="C3" s="222"/>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c r="AG3" s="222"/>
      <c r="AH3" s="222"/>
      <c r="AI3" s="222"/>
      <c r="AJ3" s="222"/>
      <c r="AK3" s="222"/>
      <c r="AL3" s="222"/>
      <c r="AM3" s="222"/>
      <c r="AN3" s="222"/>
      <c r="AO3" s="222"/>
      <c r="AP3" s="222"/>
      <c r="AQ3" s="222"/>
      <c r="AR3" s="222"/>
      <c r="AS3" s="222"/>
      <c r="AT3" s="222"/>
      <c r="AU3" s="222"/>
      <c r="AV3" s="222"/>
      <c r="AW3" s="222"/>
      <c r="AX3" s="222"/>
      <c r="AY3" s="222"/>
      <c r="AZ3" s="222"/>
      <c r="BA3" s="222"/>
      <c r="BB3" s="222"/>
      <c r="BC3" s="222"/>
      <c r="BD3" s="222"/>
      <c r="BE3" s="222"/>
      <c r="BF3" s="222"/>
      <c r="BG3" s="222"/>
      <c r="BH3" s="222"/>
      <c r="BI3" s="222"/>
      <c r="BJ3" s="222"/>
      <c r="BK3" s="222"/>
      <c r="BL3" s="222"/>
      <c r="BM3" s="222"/>
      <c r="BN3" s="222"/>
      <c r="BO3" s="222"/>
      <c r="BP3" s="222"/>
      <c r="BQ3" s="222"/>
      <c r="BR3" s="222"/>
      <c r="BS3" s="222"/>
      <c r="BT3" s="222"/>
      <c r="BU3" s="222"/>
      <c r="BV3" s="222"/>
      <c r="BW3" s="222"/>
      <c r="BX3" s="222"/>
      <c r="BY3" s="222"/>
      <c r="BZ3" s="222"/>
      <c r="CA3" s="222"/>
      <c r="CB3" s="222"/>
      <c r="CC3" s="222"/>
      <c r="CD3" s="222"/>
      <c r="CE3" s="222"/>
      <c r="CF3" s="222"/>
      <c r="CG3" s="222"/>
      <c r="CH3" s="222"/>
      <c r="CI3" s="222"/>
      <c r="CJ3" s="222"/>
      <c r="CK3" s="222"/>
      <c r="CL3" s="222"/>
      <c r="CM3" s="222"/>
      <c r="CN3" s="222"/>
      <c r="CO3" s="222"/>
      <c r="CP3" s="222"/>
      <c r="CQ3" s="222"/>
      <c r="CR3" s="222"/>
      <c r="CS3" s="222"/>
      <c r="CT3" s="222"/>
      <c r="CU3" s="222"/>
      <c r="CV3" s="222"/>
      <c r="CW3" s="222"/>
      <c r="CX3" s="222"/>
      <c r="CY3" s="222"/>
      <c r="CZ3" s="222"/>
      <c r="DA3" s="222"/>
      <c r="DB3" s="222"/>
      <c r="DC3" s="222"/>
      <c r="DD3" s="222"/>
      <c r="DE3" s="222"/>
      <c r="DF3" s="222"/>
      <c r="DG3" s="222"/>
      <c r="DH3" s="222"/>
      <c r="DI3" s="222"/>
      <c r="DJ3" s="222"/>
      <c r="DK3" s="222"/>
      <c r="DL3" s="222"/>
      <c r="DM3" s="222"/>
      <c r="DN3" s="222"/>
      <c r="DO3" s="222"/>
      <c r="DP3" s="222"/>
      <c r="DQ3" s="222"/>
      <c r="DR3" s="222"/>
      <c r="DS3" s="222"/>
      <c r="DT3" s="222"/>
      <c r="DU3" s="222"/>
      <c r="DV3" s="222"/>
      <c r="DW3" s="222"/>
      <c r="DX3" s="222"/>
      <c r="DY3" s="222"/>
      <c r="DZ3" s="222"/>
      <c r="EA3" s="224"/>
    </row>
    <row r="4" spans="1:131" s="229" customFormat="1" ht="26.25" customHeight="1" thickBot="1" x14ac:dyDescent="0.25">
      <c r="A4" s="738" t="s">
        <v>373</v>
      </c>
      <c r="B4" s="738"/>
      <c r="C4" s="738"/>
      <c r="D4" s="738"/>
      <c r="E4" s="738"/>
      <c r="F4" s="738"/>
      <c r="G4" s="738"/>
      <c r="H4" s="738"/>
      <c r="I4" s="738"/>
      <c r="J4" s="738"/>
      <c r="K4" s="738"/>
      <c r="L4" s="738"/>
      <c r="M4" s="738"/>
      <c r="N4" s="738"/>
      <c r="O4" s="738"/>
      <c r="P4" s="738"/>
      <c r="Q4" s="738"/>
      <c r="R4" s="738"/>
      <c r="S4" s="738"/>
      <c r="T4" s="738"/>
      <c r="U4" s="738"/>
      <c r="V4" s="738"/>
      <c r="W4" s="738"/>
      <c r="X4" s="738"/>
      <c r="Y4" s="738"/>
      <c r="Z4" s="738"/>
      <c r="AA4" s="738"/>
      <c r="AB4" s="738"/>
      <c r="AC4" s="738"/>
      <c r="AD4" s="738"/>
      <c r="AE4" s="738"/>
      <c r="AF4" s="738"/>
      <c r="AG4" s="738"/>
      <c r="AH4" s="738"/>
      <c r="AI4" s="738"/>
      <c r="AJ4" s="738"/>
      <c r="AK4" s="738"/>
      <c r="AL4" s="738"/>
      <c r="AM4" s="738"/>
      <c r="AN4" s="738"/>
      <c r="AO4" s="738"/>
      <c r="AP4" s="738"/>
      <c r="AQ4" s="738"/>
      <c r="AR4" s="738"/>
      <c r="AS4" s="738"/>
      <c r="AT4" s="738"/>
      <c r="AU4" s="738"/>
      <c r="AV4" s="738"/>
      <c r="AW4" s="738"/>
      <c r="AX4" s="738"/>
      <c r="AY4" s="738"/>
      <c r="AZ4" s="226"/>
      <c r="BA4" s="226"/>
      <c r="BB4" s="226"/>
      <c r="BC4" s="226"/>
      <c r="BD4" s="226"/>
      <c r="BE4" s="227"/>
      <c r="BF4" s="227"/>
      <c r="BG4" s="227"/>
      <c r="BH4" s="227"/>
      <c r="BI4" s="227"/>
      <c r="BJ4" s="227"/>
      <c r="BK4" s="227"/>
      <c r="BL4" s="227"/>
      <c r="BM4" s="227"/>
      <c r="BN4" s="227"/>
      <c r="BO4" s="227"/>
      <c r="BP4" s="227"/>
      <c r="BQ4" s="739" t="s">
        <v>374</v>
      </c>
      <c r="BR4" s="739"/>
      <c r="BS4" s="739"/>
      <c r="BT4" s="739"/>
      <c r="BU4" s="739"/>
      <c r="BV4" s="739"/>
      <c r="BW4" s="739"/>
      <c r="BX4" s="739"/>
      <c r="BY4" s="739"/>
      <c r="BZ4" s="739"/>
      <c r="CA4" s="739"/>
      <c r="CB4" s="739"/>
      <c r="CC4" s="739"/>
      <c r="CD4" s="739"/>
      <c r="CE4" s="739"/>
      <c r="CF4" s="739"/>
      <c r="CG4" s="739"/>
      <c r="CH4" s="739"/>
      <c r="CI4" s="739"/>
      <c r="CJ4" s="739"/>
      <c r="CK4" s="739"/>
      <c r="CL4" s="739"/>
      <c r="CM4" s="739"/>
      <c r="CN4" s="739"/>
      <c r="CO4" s="739"/>
      <c r="CP4" s="739"/>
      <c r="CQ4" s="739"/>
      <c r="CR4" s="739"/>
      <c r="CS4" s="739"/>
      <c r="CT4" s="739"/>
      <c r="CU4" s="739"/>
      <c r="CV4" s="739"/>
      <c r="CW4" s="739"/>
      <c r="CX4" s="739"/>
      <c r="CY4" s="739"/>
      <c r="CZ4" s="739"/>
      <c r="DA4" s="739"/>
      <c r="DB4" s="739"/>
      <c r="DC4" s="739"/>
      <c r="DD4" s="739"/>
      <c r="DE4" s="739"/>
      <c r="DF4" s="739"/>
      <c r="DG4" s="739"/>
      <c r="DH4" s="739"/>
      <c r="DI4" s="739"/>
      <c r="DJ4" s="739"/>
      <c r="DK4" s="739"/>
      <c r="DL4" s="739"/>
      <c r="DM4" s="739"/>
      <c r="DN4" s="739"/>
      <c r="DO4" s="739"/>
      <c r="DP4" s="739"/>
      <c r="DQ4" s="739"/>
      <c r="DR4" s="739"/>
      <c r="DS4" s="739"/>
      <c r="DT4" s="739"/>
      <c r="DU4" s="739"/>
      <c r="DV4" s="739"/>
      <c r="DW4" s="739"/>
      <c r="DX4" s="739"/>
      <c r="DY4" s="739"/>
      <c r="DZ4" s="739"/>
      <c r="EA4" s="228"/>
    </row>
    <row r="5" spans="1:131" s="229" customFormat="1" ht="26.25" customHeight="1" x14ac:dyDescent="0.2">
      <c r="A5" s="740" t="s">
        <v>375</v>
      </c>
      <c r="B5" s="741"/>
      <c r="C5" s="741"/>
      <c r="D5" s="741"/>
      <c r="E5" s="741"/>
      <c r="F5" s="741"/>
      <c r="G5" s="741"/>
      <c r="H5" s="741"/>
      <c r="I5" s="741"/>
      <c r="J5" s="741"/>
      <c r="K5" s="741"/>
      <c r="L5" s="741"/>
      <c r="M5" s="741"/>
      <c r="N5" s="741"/>
      <c r="O5" s="741"/>
      <c r="P5" s="742"/>
      <c r="Q5" s="746" t="s">
        <v>376</v>
      </c>
      <c r="R5" s="747"/>
      <c r="S5" s="747"/>
      <c r="T5" s="747"/>
      <c r="U5" s="748"/>
      <c r="V5" s="746" t="s">
        <v>377</v>
      </c>
      <c r="W5" s="747"/>
      <c r="X5" s="747"/>
      <c r="Y5" s="747"/>
      <c r="Z5" s="748"/>
      <c r="AA5" s="746" t="s">
        <v>378</v>
      </c>
      <c r="AB5" s="747"/>
      <c r="AC5" s="747"/>
      <c r="AD5" s="747"/>
      <c r="AE5" s="747"/>
      <c r="AF5" s="752" t="s">
        <v>379</v>
      </c>
      <c r="AG5" s="747"/>
      <c r="AH5" s="747"/>
      <c r="AI5" s="747"/>
      <c r="AJ5" s="753"/>
      <c r="AK5" s="747" t="s">
        <v>380</v>
      </c>
      <c r="AL5" s="747"/>
      <c r="AM5" s="747"/>
      <c r="AN5" s="747"/>
      <c r="AO5" s="748"/>
      <c r="AP5" s="746" t="s">
        <v>381</v>
      </c>
      <c r="AQ5" s="747"/>
      <c r="AR5" s="747"/>
      <c r="AS5" s="747"/>
      <c r="AT5" s="748"/>
      <c r="AU5" s="746" t="s">
        <v>382</v>
      </c>
      <c r="AV5" s="747"/>
      <c r="AW5" s="747"/>
      <c r="AX5" s="747"/>
      <c r="AY5" s="753"/>
      <c r="AZ5" s="226"/>
      <c r="BA5" s="226"/>
      <c r="BB5" s="226"/>
      <c r="BC5" s="226"/>
      <c r="BD5" s="226"/>
      <c r="BE5" s="227"/>
      <c r="BF5" s="227"/>
      <c r="BG5" s="227"/>
      <c r="BH5" s="227"/>
      <c r="BI5" s="227"/>
      <c r="BJ5" s="227"/>
      <c r="BK5" s="227"/>
      <c r="BL5" s="227"/>
      <c r="BM5" s="227"/>
      <c r="BN5" s="227"/>
      <c r="BO5" s="227"/>
      <c r="BP5" s="227"/>
      <c r="BQ5" s="740" t="s">
        <v>383</v>
      </c>
      <c r="BR5" s="741"/>
      <c r="BS5" s="741"/>
      <c r="BT5" s="741"/>
      <c r="BU5" s="741"/>
      <c r="BV5" s="741"/>
      <c r="BW5" s="741"/>
      <c r="BX5" s="741"/>
      <c r="BY5" s="741"/>
      <c r="BZ5" s="741"/>
      <c r="CA5" s="741"/>
      <c r="CB5" s="741"/>
      <c r="CC5" s="741"/>
      <c r="CD5" s="741"/>
      <c r="CE5" s="741"/>
      <c r="CF5" s="741"/>
      <c r="CG5" s="742"/>
      <c r="CH5" s="746" t="s">
        <v>384</v>
      </c>
      <c r="CI5" s="747"/>
      <c r="CJ5" s="747"/>
      <c r="CK5" s="747"/>
      <c r="CL5" s="748"/>
      <c r="CM5" s="746" t="s">
        <v>385</v>
      </c>
      <c r="CN5" s="747"/>
      <c r="CO5" s="747"/>
      <c r="CP5" s="747"/>
      <c r="CQ5" s="748"/>
      <c r="CR5" s="746" t="s">
        <v>386</v>
      </c>
      <c r="CS5" s="747"/>
      <c r="CT5" s="747"/>
      <c r="CU5" s="747"/>
      <c r="CV5" s="748"/>
      <c r="CW5" s="746" t="s">
        <v>387</v>
      </c>
      <c r="CX5" s="747"/>
      <c r="CY5" s="747"/>
      <c r="CZ5" s="747"/>
      <c r="DA5" s="748"/>
      <c r="DB5" s="746" t="s">
        <v>388</v>
      </c>
      <c r="DC5" s="747"/>
      <c r="DD5" s="747"/>
      <c r="DE5" s="747"/>
      <c r="DF5" s="748"/>
      <c r="DG5" s="776" t="s">
        <v>389</v>
      </c>
      <c r="DH5" s="777"/>
      <c r="DI5" s="777"/>
      <c r="DJ5" s="777"/>
      <c r="DK5" s="778"/>
      <c r="DL5" s="776" t="s">
        <v>390</v>
      </c>
      <c r="DM5" s="777"/>
      <c r="DN5" s="777"/>
      <c r="DO5" s="777"/>
      <c r="DP5" s="778"/>
      <c r="DQ5" s="746" t="s">
        <v>391</v>
      </c>
      <c r="DR5" s="747"/>
      <c r="DS5" s="747"/>
      <c r="DT5" s="747"/>
      <c r="DU5" s="748"/>
      <c r="DV5" s="746" t="s">
        <v>382</v>
      </c>
      <c r="DW5" s="747"/>
      <c r="DX5" s="747"/>
      <c r="DY5" s="747"/>
      <c r="DZ5" s="753"/>
      <c r="EA5" s="228"/>
    </row>
    <row r="6" spans="1:131" s="229" customFormat="1" ht="26.25" customHeight="1" thickBot="1" x14ac:dyDescent="0.25">
      <c r="A6" s="743"/>
      <c r="B6" s="744"/>
      <c r="C6" s="744"/>
      <c r="D6" s="744"/>
      <c r="E6" s="744"/>
      <c r="F6" s="744"/>
      <c r="G6" s="744"/>
      <c r="H6" s="744"/>
      <c r="I6" s="744"/>
      <c r="J6" s="744"/>
      <c r="K6" s="744"/>
      <c r="L6" s="744"/>
      <c r="M6" s="744"/>
      <c r="N6" s="744"/>
      <c r="O6" s="744"/>
      <c r="P6" s="745"/>
      <c r="Q6" s="749"/>
      <c r="R6" s="750"/>
      <c r="S6" s="750"/>
      <c r="T6" s="750"/>
      <c r="U6" s="751"/>
      <c r="V6" s="749"/>
      <c r="W6" s="750"/>
      <c r="X6" s="750"/>
      <c r="Y6" s="750"/>
      <c r="Z6" s="751"/>
      <c r="AA6" s="749"/>
      <c r="AB6" s="750"/>
      <c r="AC6" s="750"/>
      <c r="AD6" s="750"/>
      <c r="AE6" s="750"/>
      <c r="AF6" s="754"/>
      <c r="AG6" s="750"/>
      <c r="AH6" s="750"/>
      <c r="AI6" s="750"/>
      <c r="AJ6" s="755"/>
      <c r="AK6" s="750"/>
      <c r="AL6" s="750"/>
      <c r="AM6" s="750"/>
      <c r="AN6" s="750"/>
      <c r="AO6" s="751"/>
      <c r="AP6" s="749"/>
      <c r="AQ6" s="750"/>
      <c r="AR6" s="750"/>
      <c r="AS6" s="750"/>
      <c r="AT6" s="751"/>
      <c r="AU6" s="749"/>
      <c r="AV6" s="750"/>
      <c r="AW6" s="750"/>
      <c r="AX6" s="750"/>
      <c r="AY6" s="755"/>
      <c r="AZ6" s="226"/>
      <c r="BA6" s="226"/>
      <c r="BB6" s="226"/>
      <c r="BC6" s="226"/>
      <c r="BD6" s="226"/>
      <c r="BE6" s="227"/>
      <c r="BF6" s="227"/>
      <c r="BG6" s="227"/>
      <c r="BH6" s="227"/>
      <c r="BI6" s="227"/>
      <c r="BJ6" s="227"/>
      <c r="BK6" s="227"/>
      <c r="BL6" s="227"/>
      <c r="BM6" s="227"/>
      <c r="BN6" s="227"/>
      <c r="BO6" s="227"/>
      <c r="BP6" s="227"/>
      <c r="BQ6" s="743"/>
      <c r="BR6" s="744"/>
      <c r="BS6" s="744"/>
      <c r="BT6" s="744"/>
      <c r="BU6" s="744"/>
      <c r="BV6" s="744"/>
      <c r="BW6" s="744"/>
      <c r="BX6" s="744"/>
      <c r="BY6" s="744"/>
      <c r="BZ6" s="744"/>
      <c r="CA6" s="744"/>
      <c r="CB6" s="744"/>
      <c r="CC6" s="744"/>
      <c r="CD6" s="744"/>
      <c r="CE6" s="744"/>
      <c r="CF6" s="744"/>
      <c r="CG6" s="745"/>
      <c r="CH6" s="749"/>
      <c r="CI6" s="750"/>
      <c r="CJ6" s="750"/>
      <c r="CK6" s="750"/>
      <c r="CL6" s="751"/>
      <c r="CM6" s="749"/>
      <c r="CN6" s="750"/>
      <c r="CO6" s="750"/>
      <c r="CP6" s="750"/>
      <c r="CQ6" s="751"/>
      <c r="CR6" s="749"/>
      <c r="CS6" s="750"/>
      <c r="CT6" s="750"/>
      <c r="CU6" s="750"/>
      <c r="CV6" s="751"/>
      <c r="CW6" s="749"/>
      <c r="CX6" s="750"/>
      <c r="CY6" s="750"/>
      <c r="CZ6" s="750"/>
      <c r="DA6" s="751"/>
      <c r="DB6" s="749"/>
      <c r="DC6" s="750"/>
      <c r="DD6" s="750"/>
      <c r="DE6" s="750"/>
      <c r="DF6" s="751"/>
      <c r="DG6" s="779"/>
      <c r="DH6" s="780"/>
      <c r="DI6" s="780"/>
      <c r="DJ6" s="780"/>
      <c r="DK6" s="781"/>
      <c r="DL6" s="779"/>
      <c r="DM6" s="780"/>
      <c r="DN6" s="780"/>
      <c r="DO6" s="780"/>
      <c r="DP6" s="781"/>
      <c r="DQ6" s="749"/>
      <c r="DR6" s="750"/>
      <c r="DS6" s="750"/>
      <c r="DT6" s="750"/>
      <c r="DU6" s="751"/>
      <c r="DV6" s="749"/>
      <c r="DW6" s="750"/>
      <c r="DX6" s="750"/>
      <c r="DY6" s="750"/>
      <c r="DZ6" s="755"/>
      <c r="EA6" s="228"/>
    </row>
    <row r="7" spans="1:131" s="229" customFormat="1" ht="26.25" customHeight="1" thickTop="1" x14ac:dyDescent="0.2">
      <c r="A7" s="230">
        <v>1</v>
      </c>
      <c r="B7" s="762" t="s">
        <v>392</v>
      </c>
      <c r="C7" s="763"/>
      <c r="D7" s="763"/>
      <c r="E7" s="763"/>
      <c r="F7" s="763"/>
      <c r="G7" s="763"/>
      <c r="H7" s="763"/>
      <c r="I7" s="763"/>
      <c r="J7" s="763"/>
      <c r="K7" s="763"/>
      <c r="L7" s="763"/>
      <c r="M7" s="763"/>
      <c r="N7" s="763"/>
      <c r="O7" s="763"/>
      <c r="P7" s="764"/>
      <c r="Q7" s="765">
        <v>70999</v>
      </c>
      <c r="R7" s="766"/>
      <c r="S7" s="766"/>
      <c r="T7" s="766"/>
      <c r="U7" s="766"/>
      <c r="V7" s="766">
        <v>68604</v>
      </c>
      <c r="W7" s="766"/>
      <c r="X7" s="766"/>
      <c r="Y7" s="766"/>
      <c r="Z7" s="766"/>
      <c r="AA7" s="766">
        <v>3395</v>
      </c>
      <c r="AB7" s="766"/>
      <c r="AC7" s="766"/>
      <c r="AD7" s="766"/>
      <c r="AE7" s="767"/>
      <c r="AF7" s="768">
        <v>1536</v>
      </c>
      <c r="AG7" s="769"/>
      <c r="AH7" s="769"/>
      <c r="AI7" s="769"/>
      <c r="AJ7" s="770"/>
      <c r="AK7" s="771">
        <v>548</v>
      </c>
      <c r="AL7" s="772"/>
      <c r="AM7" s="772"/>
      <c r="AN7" s="772"/>
      <c r="AO7" s="772"/>
      <c r="AP7" s="772">
        <v>28563</v>
      </c>
      <c r="AQ7" s="772"/>
      <c r="AR7" s="772"/>
      <c r="AS7" s="772"/>
      <c r="AT7" s="772"/>
      <c r="AU7" s="773"/>
      <c r="AV7" s="773"/>
      <c r="AW7" s="773"/>
      <c r="AX7" s="773"/>
      <c r="AY7" s="774"/>
      <c r="AZ7" s="226"/>
      <c r="BA7" s="226"/>
      <c r="BB7" s="226"/>
      <c r="BC7" s="226"/>
      <c r="BD7" s="226"/>
      <c r="BE7" s="227"/>
      <c r="BF7" s="227"/>
      <c r="BG7" s="227"/>
      <c r="BH7" s="227"/>
      <c r="BI7" s="227"/>
      <c r="BJ7" s="227"/>
      <c r="BK7" s="227"/>
      <c r="BL7" s="227"/>
      <c r="BM7" s="227"/>
      <c r="BN7" s="227"/>
      <c r="BO7" s="227"/>
      <c r="BP7" s="227"/>
      <c r="BQ7" s="230">
        <v>1</v>
      </c>
      <c r="BR7" s="231"/>
      <c r="BS7" s="759" t="s">
        <v>596</v>
      </c>
      <c r="BT7" s="760"/>
      <c r="BU7" s="760"/>
      <c r="BV7" s="760"/>
      <c r="BW7" s="760"/>
      <c r="BX7" s="760"/>
      <c r="BY7" s="760"/>
      <c r="BZ7" s="760"/>
      <c r="CA7" s="760"/>
      <c r="CB7" s="760"/>
      <c r="CC7" s="760"/>
      <c r="CD7" s="760"/>
      <c r="CE7" s="760"/>
      <c r="CF7" s="760"/>
      <c r="CG7" s="775"/>
      <c r="CH7" s="756">
        <v>48</v>
      </c>
      <c r="CI7" s="757"/>
      <c r="CJ7" s="757"/>
      <c r="CK7" s="757"/>
      <c r="CL7" s="758"/>
      <c r="CM7" s="756">
        <v>556</v>
      </c>
      <c r="CN7" s="757"/>
      <c r="CO7" s="757"/>
      <c r="CP7" s="757"/>
      <c r="CQ7" s="758"/>
      <c r="CR7" s="756">
        <v>30</v>
      </c>
      <c r="CS7" s="757"/>
      <c r="CT7" s="757"/>
      <c r="CU7" s="757"/>
      <c r="CV7" s="758"/>
      <c r="CW7" s="756">
        <v>0</v>
      </c>
      <c r="CX7" s="757"/>
      <c r="CY7" s="757"/>
      <c r="CZ7" s="757"/>
      <c r="DA7" s="758"/>
      <c r="DB7" s="756">
        <v>0</v>
      </c>
      <c r="DC7" s="757"/>
      <c r="DD7" s="757"/>
      <c r="DE7" s="757"/>
      <c r="DF7" s="758"/>
      <c r="DG7" s="756" t="s">
        <v>538</v>
      </c>
      <c r="DH7" s="757"/>
      <c r="DI7" s="757"/>
      <c r="DJ7" s="757"/>
      <c r="DK7" s="758"/>
      <c r="DL7" s="756" t="s">
        <v>538</v>
      </c>
      <c r="DM7" s="757"/>
      <c r="DN7" s="757"/>
      <c r="DO7" s="757"/>
      <c r="DP7" s="758"/>
      <c r="DQ7" s="756" t="s">
        <v>538</v>
      </c>
      <c r="DR7" s="757"/>
      <c r="DS7" s="757"/>
      <c r="DT7" s="757"/>
      <c r="DU7" s="758"/>
      <c r="DV7" s="759"/>
      <c r="DW7" s="760"/>
      <c r="DX7" s="760"/>
      <c r="DY7" s="760"/>
      <c r="DZ7" s="761"/>
      <c r="EA7" s="228"/>
    </row>
    <row r="8" spans="1:131" s="229" customFormat="1" ht="26.25" customHeight="1" x14ac:dyDescent="0.2">
      <c r="A8" s="232">
        <v>2</v>
      </c>
      <c r="B8" s="793" t="s">
        <v>393</v>
      </c>
      <c r="C8" s="794"/>
      <c r="D8" s="794"/>
      <c r="E8" s="794"/>
      <c r="F8" s="794"/>
      <c r="G8" s="794"/>
      <c r="H8" s="794"/>
      <c r="I8" s="794"/>
      <c r="J8" s="794"/>
      <c r="K8" s="794"/>
      <c r="L8" s="794"/>
      <c r="M8" s="794"/>
      <c r="N8" s="794"/>
      <c r="O8" s="794"/>
      <c r="P8" s="795"/>
      <c r="Q8" s="796">
        <v>327</v>
      </c>
      <c r="R8" s="797"/>
      <c r="S8" s="797"/>
      <c r="T8" s="797"/>
      <c r="U8" s="797"/>
      <c r="V8" s="797">
        <v>331</v>
      </c>
      <c r="W8" s="797"/>
      <c r="X8" s="797"/>
      <c r="Y8" s="797"/>
      <c r="Z8" s="797"/>
      <c r="AA8" s="797">
        <v>-3</v>
      </c>
      <c r="AB8" s="797"/>
      <c r="AC8" s="797"/>
      <c r="AD8" s="797"/>
      <c r="AE8" s="798"/>
      <c r="AF8" s="799">
        <v>-3</v>
      </c>
      <c r="AG8" s="800"/>
      <c r="AH8" s="800"/>
      <c r="AI8" s="800"/>
      <c r="AJ8" s="801"/>
      <c r="AK8" s="782">
        <v>12</v>
      </c>
      <c r="AL8" s="783"/>
      <c r="AM8" s="783"/>
      <c r="AN8" s="783"/>
      <c r="AO8" s="783"/>
      <c r="AP8" s="783">
        <v>250</v>
      </c>
      <c r="AQ8" s="783"/>
      <c r="AR8" s="783"/>
      <c r="AS8" s="783"/>
      <c r="AT8" s="783"/>
      <c r="AU8" s="784"/>
      <c r="AV8" s="784"/>
      <c r="AW8" s="784"/>
      <c r="AX8" s="784"/>
      <c r="AY8" s="785"/>
      <c r="AZ8" s="226"/>
      <c r="BA8" s="226"/>
      <c r="BB8" s="226"/>
      <c r="BC8" s="226"/>
      <c r="BD8" s="226"/>
      <c r="BE8" s="227"/>
      <c r="BF8" s="227"/>
      <c r="BG8" s="227"/>
      <c r="BH8" s="227"/>
      <c r="BI8" s="227"/>
      <c r="BJ8" s="227"/>
      <c r="BK8" s="227"/>
      <c r="BL8" s="227"/>
      <c r="BM8" s="227"/>
      <c r="BN8" s="227"/>
      <c r="BO8" s="227"/>
      <c r="BP8" s="227"/>
      <c r="BQ8" s="232">
        <v>2</v>
      </c>
      <c r="BR8" s="233"/>
      <c r="BS8" s="786" t="s">
        <v>597</v>
      </c>
      <c r="BT8" s="787"/>
      <c r="BU8" s="787"/>
      <c r="BV8" s="787"/>
      <c r="BW8" s="787"/>
      <c r="BX8" s="787"/>
      <c r="BY8" s="787"/>
      <c r="BZ8" s="787"/>
      <c r="CA8" s="787"/>
      <c r="CB8" s="787"/>
      <c r="CC8" s="787"/>
      <c r="CD8" s="787"/>
      <c r="CE8" s="787"/>
      <c r="CF8" s="787"/>
      <c r="CG8" s="788"/>
      <c r="CH8" s="789">
        <v>0</v>
      </c>
      <c r="CI8" s="790"/>
      <c r="CJ8" s="790"/>
      <c r="CK8" s="790"/>
      <c r="CL8" s="791"/>
      <c r="CM8" s="789">
        <v>0</v>
      </c>
      <c r="CN8" s="790"/>
      <c r="CO8" s="790"/>
      <c r="CP8" s="790"/>
      <c r="CQ8" s="791"/>
      <c r="CR8" s="789">
        <v>322</v>
      </c>
      <c r="CS8" s="790"/>
      <c r="CT8" s="790"/>
      <c r="CU8" s="790"/>
      <c r="CV8" s="791"/>
      <c r="CW8" s="789">
        <v>0</v>
      </c>
      <c r="CX8" s="790"/>
      <c r="CY8" s="790"/>
      <c r="CZ8" s="790"/>
      <c r="DA8" s="791"/>
      <c r="DB8" s="789">
        <v>0</v>
      </c>
      <c r="DC8" s="790"/>
      <c r="DD8" s="790"/>
      <c r="DE8" s="790"/>
      <c r="DF8" s="791"/>
      <c r="DG8" s="789" t="s">
        <v>538</v>
      </c>
      <c r="DH8" s="790"/>
      <c r="DI8" s="790"/>
      <c r="DJ8" s="790"/>
      <c r="DK8" s="791"/>
      <c r="DL8" s="789" t="s">
        <v>538</v>
      </c>
      <c r="DM8" s="790"/>
      <c r="DN8" s="790"/>
      <c r="DO8" s="790"/>
      <c r="DP8" s="791"/>
      <c r="DQ8" s="789" t="s">
        <v>538</v>
      </c>
      <c r="DR8" s="790"/>
      <c r="DS8" s="790"/>
      <c r="DT8" s="790"/>
      <c r="DU8" s="791"/>
      <c r="DV8" s="786"/>
      <c r="DW8" s="787"/>
      <c r="DX8" s="787"/>
      <c r="DY8" s="787"/>
      <c r="DZ8" s="792"/>
      <c r="EA8" s="228"/>
    </row>
    <row r="9" spans="1:131" s="229" customFormat="1" ht="26.25" customHeight="1" x14ac:dyDescent="0.2">
      <c r="A9" s="232">
        <v>3</v>
      </c>
      <c r="B9" s="793"/>
      <c r="C9" s="794"/>
      <c r="D9" s="794"/>
      <c r="E9" s="794"/>
      <c r="F9" s="794"/>
      <c r="G9" s="794"/>
      <c r="H9" s="794"/>
      <c r="I9" s="794"/>
      <c r="J9" s="794"/>
      <c r="K9" s="794"/>
      <c r="L9" s="794"/>
      <c r="M9" s="794"/>
      <c r="N9" s="794"/>
      <c r="O9" s="794"/>
      <c r="P9" s="795"/>
      <c r="Q9" s="796"/>
      <c r="R9" s="797"/>
      <c r="S9" s="797"/>
      <c r="T9" s="797"/>
      <c r="U9" s="797"/>
      <c r="V9" s="797"/>
      <c r="W9" s="797"/>
      <c r="X9" s="797"/>
      <c r="Y9" s="797"/>
      <c r="Z9" s="797"/>
      <c r="AA9" s="797"/>
      <c r="AB9" s="797"/>
      <c r="AC9" s="797"/>
      <c r="AD9" s="797"/>
      <c r="AE9" s="798"/>
      <c r="AF9" s="799"/>
      <c r="AG9" s="800"/>
      <c r="AH9" s="800"/>
      <c r="AI9" s="800"/>
      <c r="AJ9" s="801"/>
      <c r="AK9" s="782"/>
      <c r="AL9" s="783"/>
      <c r="AM9" s="783"/>
      <c r="AN9" s="783"/>
      <c r="AO9" s="783"/>
      <c r="AP9" s="783"/>
      <c r="AQ9" s="783"/>
      <c r="AR9" s="783"/>
      <c r="AS9" s="783"/>
      <c r="AT9" s="783"/>
      <c r="AU9" s="784"/>
      <c r="AV9" s="784"/>
      <c r="AW9" s="784"/>
      <c r="AX9" s="784"/>
      <c r="AY9" s="785"/>
      <c r="AZ9" s="226"/>
      <c r="BA9" s="226"/>
      <c r="BB9" s="226"/>
      <c r="BC9" s="226"/>
      <c r="BD9" s="226"/>
      <c r="BE9" s="227"/>
      <c r="BF9" s="227"/>
      <c r="BG9" s="227"/>
      <c r="BH9" s="227"/>
      <c r="BI9" s="227"/>
      <c r="BJ9" s="227"/>
      <c r="BK9" s="227"/>
      <c r="BL9" s="227"/>
      <c r="BM9" s="227"/>
      <c r="BN9" s="227"/>
      <c r="BO9" s="227"/>
      <c r="BP9" s="227"/>
      <c r="BQ9" s="232">
        <v>3</v>
      </c>
      <c r="BR9" s="233"/>
      <c r="BS9" s="786" t="s">
        <v>598</v>
      </c>
      <c r="BT9" s="787"/>
      <c r="BU9" s="787"/>
      <c r="BV9" s="787"/>
      <c r="BW9" s="787"/>
      <c r="BX9" s="787"/>
      <c r="BY9" s="787"/>
      <c r="BZ9" s="787"/>
      <c r="CA9" s="787"/>
      <c r="CB9" s="787"/>
      <c r="CC9" s="787"/>
      <c r="CD9" s="787"/>
      <c r="CE9" s="787"/>
      <c r="CF9" s="787"/>
      <c r="CG9" s="788"/>
      <c r="CH9" s="789">
        <v>0</v>
      </c>
      <c r="CI9" s="790"/>
      <c r="CJ9" s="790"/>
      <c r="CK9" s="790"/>
      <c r="CL9" s="791"/>
      <c r="CM9" s="789">
        <v>348</v>
      </c>
      <c r="CN9" s="790"/>
      <c r="CO9" s="790"/>
      <c r="CP9" s="790"/>
      <c r="CQ9" s="791"/>
      <c r="CR9" s="789">
        <v>10</v>
      </c>
      <c r="CS9" s="790"/>
      <c r="CT9" s="790"/>
      <c r="CU9" s="790"/>
      <c r="CV9" s="791"/>
      <c r="CW9" s="789">
        <v>0</v>
      </c>
      <c r="CX9" s="790"/>
      <c r="CY9" s="790"/>
      <c r="CZ9" s="790"/>
      <c r="DA9" s="791"/>
      <c r="DB9" s="789">
        <v>0</v>
      </c>
      <c r="DC9" s="790"/>
      <c r="DD9" s="790"/>
      <c r="DE9" s="790"/>
      <c r="DF9" s="791"/>
      <c r="DG9" s="789" t="s">
        <v>538</v>
      </c>
      <c r="DH9" s="790"/>
      <c r="DI9" s="790"/>
      <c r="DJ9" s="790"/>
      <c r="DK9" s="791"/>
      <c r="DL9" s="789" t="s">
        <v>538</v>
      </c>
      <c r="DM9" s="790"/>
      <c r="DN9" s="790"/>
      <c r="DO9" s="790"/>
      <c r="DP9" s="791"/>
      <c r="DQ9" s="789">
        <v>0</v>
      </c>
      <c r="DR9" s="790"/>
      <c r="DS9" s="790"/>
      <c r="DT9" s="790"/>
      <c r="DU9" s="791"/>
      <c r="DV9" s="786"/>
      <c r="DW9" s="787"/>
      <c r="DX9" s="787"/>
      <c r="DY9" s="787"/>
      <c r="DZ9" s="792"/>
      <c r="EA9" s="228"/>
    </row>
    <row r="10" spans="1:131" s="229" customFormat="1" ht="26.25" customHeight="1" x14ac:dyDescent="0.2">
      <c r="A10" s="232">
        <v>4</v>
      </c>
      <c r="B10" s="793"/>
      <c r="C10" s="794"/>
      <c r="D10" s="794"/>
      <c r="E10" s="794"/>
      <c r="F10" s="794"/>
      <c r="G10" s="794"/>
      <c r="H10" s="794"/>
      <c r="I10" s="794"/>
      <c r="J10" s="794"/>
      <c r="K10" s="794"/>
      <c r="L10" s="794"/>
      <c r="M10" s="794"/>
      <c r="N10" s="794"/>
      <c r="O10" s="794"/>
      <c r="P10" s="795"/>
      <c r="Q10" s="796"/>
      <c r="R10" s="797"/>
      <c r="S10" s="797"/>
      <c r="T10" s="797"/>
      <c r="U10" s="797"/>
      <c r="V10" s="797"/>
      <c r="W10" s="797"/>
      <c r="X10" s="797"/>
      <c r="Y10" s="797"/>
      <c r="Z10" s="797"/>
      <c r="AA10" s="797"/>
      <c r="AB10" s="797"/>
      <c r="AC10" s="797"/>
      <c r="AD10" s="797"/>
      <c r="AE10" s="798"/>
      <c r="AF10" s="799"/>
      <c r="AG10" s="800"/>
      <c r="AH10" s="800"/>
      <c r="AI10" s="800"/>
      <c r="AJ10" s="801"/>
      <c r="AK10" s="782"/>
      <c r="AL10" s="783"/>
      <c r="AM10" s="783"/>
      <c r="AN10" s="783"/>
      <c r="AO10" s="783"/>
      <c r="AP10" s="783"/>
      <c r="AQ10" s="783"/>
      <c r="AR10" s="783"/>
      <c r="AS10" s="783"/>
      <c r="AT10" s="783"/>
      <c r="AU10" s="784"/>
      <c r="AV10" s="784"/>
      <c r="AW10" s="784"/>
      <c r="AX10" s="784"/>
      <c r="AY10" s="785"/>
      <c r="AZ10" s="226"/>
      <c r="BA10" s="226"/>
      <c r="BB10" s="226"/>
      <c r="BC10" s="226"/>
      <c r="BD10" s="226"/>
      <c r="BE10" s="227"/>
      <c r="BF10" s="227"/>
      <c r="BG10" s="227"/>
      <c r="BH10" s="227"/>
      <c r="BI10" s="227"/>
      <c r="BJ10" s="227"/>
      <c r="BK10" s="227"/>
      <c r="BL10" s="227"/>
      <c r="BM10" s="227"/>
      <c r="BN10" s="227"/>
      <c r="BO10" s="227"/>
      <c r="BP10" s="227"/>
      <c r="BQ10" s="232">
        <v>4</v>
      </c>
      <c r="BR10" s="233"/>
      <c r="BS10" s="786"/>
      <c r="BT10" s="787"/>
      <c r="BU10" s="787"/>
      <c r="BV10" s="787"/>
      <c r="BW10" s="787"/>
      <c r="BX10" s="787"/>
      <c r="BY10" s="787"/>
      <c r="BZ10" s="787"/>
      <c r="CA10" s="787"/>
      <c r="CB10" s="787"/>
      <c r="CC10" s="787"/>
      <c r="CD10" s="787"/>
      <c r="CE10" s="787"/>
      <c r="CF10" s="787"/>
      <c r="CG10" s="788"/>
      <c r="CH10" s="789"/>
      <c r="CI10" s="790"/>
      <c r="CJ10" s="790"/>
      <c r="CK10" s="790"/>
      <c r="CL10" s="791"/>
      <c r="CM10" s="789"/>
      <c r="CN10" s="790"/>
      <c r="CO10" s="790"/>
      <c r="CP10" s="790"/>
      <c r="CQ10" s="791"/>
      <c r="CR10" s="789"/>
      <c r="CS10" s="790"/>
      <c r="CT10" s="790"/>
      <c r="CU10" s="790"/>
      <c r="CV10" s="791"/>
      <c r="CW10" s="789"/>
      <c r="CX10" s="790"/>
      <c r="CY10" s="790"/>
      <c r="CZ10" s="790"/>
      <c r="DA10" s="791"/>
      <c r="DB10" s="789"/>
      <c r="DC10" s="790"/>
      <c r="DD10" s="790"/>
      <c r="DE10" s="790"/>
      <c r="DF10" s="791"/>
      <c r="DG10" s="789"/>
      <c r="DH10" s="790"/>
      <c r="DI10" s="790"/>
      <c r="DJ10" s="790"/>
      <c r="DK10" s="791"/>
      <c r="DL10" s="789"/>
      <c r="DM10" s="790"/>
      <c r="DN10" s="790"/>
      <c r="DO10" s="790"/>
      <c r="DP10" s="791"/>
      <c r="DQ10" s="789"/>
      <c r="DR10" s="790"/>
      <c r="DS10" s="790"/>
      <c r="DT10" s="790"/>
      <c r="DU10" s="791"/>
      <c r="DV10" s="786"/>
      <c r="DW10" s="787"/>
      <c r="DX10" s="787"/>
      <c r="DY10" s="787"/>
      <c r="DZ10" s="792"/>
      <c r="EA10" s="228"/>
    </row>
    <row r="11" spans="1:131" s="229" customFormat="1" ht="26.25" customHeight="1" x14ac:dyDescent="0.2">
      <c r="A11" s="232">
        <v>5</v>
      </c>
      <c r="B11" s="793"/>
      <c r="C11" s="794"/>
      <c r="D11" s="794"/>
      <c r="E11" s="794"/>
      <c r="F11" s="794"/>
      <c r="G11" s="794"/>
      <c r="H11" s="794"/>
      <c r="I11" s="794"/>
      <c r="J11" s="794"/>
      <c r="K11" s="794"/>
      <c r="L11" s="794"/>
      <c r="M11" s="794"/>
      <c r="N11" s="794"/>
      <c r="O11" s="794"/>
      <c r="P11" s="795"/>
      <c r="Q11" s="796"/>
      <c r="R11" s="797"/>
      <c r="S11" s="797"/>
      <c r="T11" s="797"/>
      <c r="U11" s="797"/>
      <c r="V11" s="797"/>
      <c r="W11" s="797"/>
      <c r="X11" s="797"/>
      <c r="Y11" s="797"/>
      <c r="Z11" s="797"/>
      <c r="AA11" s="797"/>
      <c r="AB11" s="797"/>
      <c r="AC11" s="797"/>
      <c r="AD11" s="797"/>
      <c r="AE11" s="798"/>
      <c r="AF11" s="799"/>
      <c r="AG11" s="800"/>
      <c r="AH11" s="800"/>
      <c r="AI11" s="800"/>
      <c r="AJ11" s="801"/>
      <c r="AK11" s="782"/>
      <c r="AL11" s="783"/>
      <c r="AM11" s="783"/>
      <c r="AN11" s="783"/>
      <c r="AO11" s="783"/>
      <c r="AP11" s="783"/>
      <c r="AQ11" s="783"/>
      <c r="AR11" s="783"/>
      <c r="AS11" s="783"/>
      <c r="AT11" s="783"/>
      <c r="AU11" s="784"/>
      <c r="AV11" s="784"/>
      <c r="AW11" s="784"/>
      <c r="AX11" s="784"/>
      <c r="AY11" s="785"/>
      <c r="AZ11" s="226"/>
      <c r="BA11" s="226"/>
      <c r="BB11" s="226"/>
      <c r="BC11" s="226"/>
      <c r="BD11" s="226"/>
      <c r="BE11" s="227"/>
      <c r="BF11" s="227"/>
      <c r="BG11" s="227"/>
      <c r="BH11" s="227"/>
      <c r="BI11" s="227"/>
      <c r="BJ11" s="227"/>
      <c r="BK11" s="227"/>
      <c r="BL11" s="227"/>
      <c r="BM11" s="227"/>
      <c r="BN11" s="227"/>
      <c r="BO11" s="227"/>
      <c r="BP11" s="227"/>
      <c r="BQ11" s="232">
        <v>5</v>
      </c>
      <c r="BR11" s="233"/>
      <c r="BS11" s="786"/>
      <c r="BT11" s="787"/>
      <c r="BU11" s="787"/>
      <c r="BV11" s="787"/>
      <c r="BW11" s="787"/>
      <c r="BX11" s="787"/>
      <c r="BY11" s="787"/>
      <c r="BZ11" s="787"/>
      <c r="CA11" s="787"/>
      <c r="CB11" s="787"/>
      <c r="CC11" s="787"/>
      <c r="CD11" s="787"/>
      <c r="CE11" s="787"/>
      <c r="CF11" s="787"/>
      <c r="CG11" s="788"/>
      <c r="CH11" s="789"/>
      <c r="CI11" s="790"/>
      <c r="CJ11" s="790"/>
      <c r="CK11" s="790"/>
      <c r="CL11" s="791"/>
      <c r="CM11" s="789"/>
      <c r="CN11" s="790"/>
      <c r="CO11" s="790"/>
      <c r="CP11" s="790"/>
      <c r="CQ11" s="791"/>
      <c r="CR11" s="789"/>
      <c r="CS11" s="790"/>
      <c r="CT11" s="790"/>
      <c r="CU11" s="790"/>
      <c r="CV11" s="791"/>
      <c r="CW11" s="789"/>
      <c r="CX11" s="790"/>
      <c r="CY11" s="790"/>
      <c r="CZ11" s="790"/>
      <c r="DA11" s="791"/>
      <c r="DB11" s="789"/>
      <c r="DC11" s="790"/>
      <c r="DD11" s="790"/>
      <c r="DE11" s="790"/>
      <c r="DF11" s="791"/>
      <c r="DG11" s="789"/>
      <c r="DH11" s="790"/>
      <c r="DI11" s="790"/>
      <c r="DJ11" s="790"/>
      <c r="DK11" s="791"/>
      <c r="DL11" s="789"/>
      <c r="DM11" s="790"/>
      <c r="DN11" s="790"/>
      <c r="DO11" s="790"/>
      <c r="DP11" s="791"/>
      <c r="DQ11" s="789"/>
      <c r="DR11" s="790"/>
      <c r="DS11" s="790"/>
      <c r="DT11" s="790"/>
      <c r="DU11" s="791"/>
      <c r="DV11" s="786"/>
      <c r="DW11" s="787"/>
      <c r="DX11" s="787"/>
      <c r="DY11" s="787"/>
      <c r="DZ11" s="792"/>
      <c r="EA11" s="228"/>
    </row>
    <row r="12" spans="1:131" s="229" customFormat="1" ht="26.25" customHeight="1" x14ac:dyDescent="0.2">
      <c r="A12" s="232">
        <v>6</v>
      </c>
      <c r="B12" s="793"/>
      <c r="C12" s="794"/>
      <c r="D12" s="794"/>
      <c r="E12" s="794"/>
      <c r="F12" s="794"/>
      <c r="G12" s="794"/>
      <c r="H12" s="794"/>
      <c r="I12" s="794"/>
      <c r="J12" s="794"/>
      <c r="K12" s="794"/>
      <c r="L12" s="794"/>
      <c r="M12" s="794"/>
      <c r="N12" s="794"/>
      <c r="O12" s="794"/>
      <c r="P12" s="795"/>
      <c r="Q12" s="796"/>
      <c r="R12" s="797"/>
      <c r="S12" s="797"/>
      <c r="T12" s="797"/>
      <c r="U12" s="797"/>
      <c r="V12" s="797"/>
      <c r="W12" s="797"/>
      <c r="X12" s="797"/>
      <c r="Y12" s="797"/>
      <c r="Z12" s="797"/>
      <c r="AA12" s="797"/>
      <c r="AB12" s="797"/>
      <c r="AC12" s="797"/>
      <c r="AD12" s="797"/>
      <c r="AE12" s="798"/>
      <c r="AF12" s="799"/>
      <c r="AG12" s="800"/>
      <c r="AH12" s="800"/>
      <c r="AI12" s="800"/>
      <c r="AJ12" s="801"/>
      <c r="AK12" s="782"/>
      <c r="AL12" s="783"/>
      <c r="AM12" s="783"/>
      <c r="AN12" s="783"/>
      <c r="AO12" s="783"/>
      <c r="AP12" s="783"/>
      <c r="AQ12" s="783"/>
      <c r="AR12" s="783"/>
      <c r="AS12" s="783"/>
      <c r="AT12" s="783"/>
      <c r="AU12" s="784"/>
      <c r="AV12" s="784"/>
      <c r="AW12" s="784"/>
      <c r="AX12" s="784"/>
      <c r="AY12" s="785"/>
      <c r="AZ12" s="226"/>
      <c r="BA12" s="226"/>
      <c r="BB12" s="226"/>
      <c r="BC12" s="226"/>
      <c r="BD12" s="226"/>
      <c r="BE12" s="227"/>
      <c r="BF12" s="227"/>
      <c r="BG12" s="227"/>
      <c r="BH12" s="227"/>
      <c r="BI12" s="227"/>
      <c r="BJ12" s="227"/>
      <c r="BK12" s="227"/>
      <c r="BL12" s="227"/>
      <c r="BM12" s="227"/>
      <c r="BN12" s="227"/>
      <c r="BO12" s="227"/>
      <c r="BP12" s="227"/>
      <c r="BQ12" s="232">
        <v>6</v>
      </c>
      <c r="BR12" s="233"/>
      <c r="BS12" s="786"/>
      <c r="BT12" s="787"/>
      <c r="BU12" s="787"/>
      <c r="BV12" s="787"/>
      <c r="BW12" s="787"/>
      <c r="BX12" s="787"/>
      <c r="BY12" s="787"/>
      <c r="BZ12" s="787"/>
      <c r="CA12" s="787"/>
      <c r="CB12" s="787"/>
      <c r="CC12" s="787"/>
      <c r="CD12" s="787"/>
      <c r="CE12" s="787"/>
      <c r="CF12" s="787"/>
      <c r="CG12" s="788"/>
      <c r="CH12" s="789"/>
      <c r="CI12" s="790"/>
      <c r="CJ12" s="790"/>
      <c r="CK12" s="790"/>
      <c r="CL12" s="791"/>
      <c r="CM12" s="789"/>
      <c r="CN12" s="790"/>
      <c r="CO12" s="790"/>
      <c r="CP12" s="790"/>
      <c r="CQ12" s="791"/>
      <c r="CR12" s="789"/>
      <c r="CS12" s="790"/>
      <c r="CT12" s="790"/>
      <c r="CU12" s="790"/>
      <c r="CV12" s="791"/>
      <c r="CW12" s="789"/>
      <c r="CX12" s="790"/>
      <c r="CY12" s="790"/>
      <c r="CZ12" s="790"/>
      <c r="DA12" s="791"/>
      <c r="DB12" s="789"/>
      <c r="DC12" s="790"/>
      <c r="DD12" s="790"/>
      <c r="DE12" s="790"/>
      <c r="DF12" s="791"/>
      <c r="DG12" s="789"/>
      <c r="DH12" s="790"/>
      <c r="DI12" s="790"/>
      <c r="DJ12" s="790"/>
      <c r="DK12" s="791"/>
      <c r="DL12" s="789"/>
      <c r="DM12" s="790"/>
      <c r="DN12" s="790"/>
      <c r="DO12" s="790"/>
      <c r="DP12" s="791"/>
      <c r="DQ12" s="789"/>
      <c r="DR12" s="790"/>
      <c r="DS12" s="790"/>
      <c r="DT12" s="790"/>
      <c r="DU12" s="791"/>
      <c r="DV12" s="786"/>
      <c r="DW12" s="787"/>
      <c r="DX12" s="787"/>
      <c r="DY12" s="787"/>
      <c r="DZ12" s="792"/>
      <c r="EA12" s="228"/>
    </row>
    <row r="13" spans="1:131" s="229" customFormat="1" ht="26.25" customHeight="1" x14ac:dyDescent="0.2">
      <c r="A13" s="232">
        <v>7</v>
      </c>
      <c r="B13" s="793"/>
      <c r="C13" s="794"/>
      <c r="D13" s="794"/>
      <c r="E13" s="794"/>
      <c r="F13" s="794"/>
      <c r="G13" s="794"/>
      <c r="H13" s="794"/>
      <c r="I13" s="794"/>
      <c r="J13" s="794"/>
      <c r="K13" s="794"/>
      <c r="L13" s="794"/>
      <c r="M13" s="794"/>
      <c r="N13" s="794"/>
      <c r="O13" s="794"/>
      <c r="P13" s="795"/>
      <c r="Q13" s="796"/>
      <c r="R13" s="797"/>
      <c r="S13" s="797"/>
      <c r="T13" s="797"/>
      <c r="U13" s="797"/>
      <c r="V13" s="797"/>
      <c r="W13" s="797"/>
      <c r="X13" s="797"/>
      <c r="Y13" s="797"/>
      <c r="Z13" s="797"/>
      <c r="AA13" s="797"/>
      <c r="AB13" s="797"/>
      <c r="AC13" s="797"/>
      <c r="AD13" s="797"/>
      <c r="AE13" s="798"/>
      <c r="AF13" s="799"/>
      <c r="AG13" s="800"/>
      <c r="AH13" s="800"/>
      <c r="AI13" s="800"/>
      <c r="AJ13" s="801"/>
      <c r="AK13" s="782"/>
      <c r="AL13" s="783"/>
      <c r="AM13" s="783"/>
      <c r="AN13" s="783"/>
      <c r="AO13" s="783"/>
      <c r="AP13" s="783"/>
      <c r="AQ13" s="783"/>
      <c r="AR13" s="783"/>
      <c r="AS13" s="783"/>
      <c r="AT13" s="783"/>
      <c r="AU13" s="784"/>
      <c r="AV13" s="784"/>
      <c r="AW13" s="784"/>
      <c r="AX13" s="784"/>
      <c r="AY13" s="785"/>
      <c r="AZ13" s="226"/>
      <c r="BA13" s="226"/>
      <c r="BB13" s="226"/>
      <c r="BC13" s="226"/>
      <c r="BD13" s="226"/>
      <c r="BE13" s="227"/>
      <c r="BF13" s="227"/>
      <c r="BG13" s="227"/>
      <c r="BH13" s="227"/>
      <c r="BI13" s="227"/>
      <c r="BJ13" s="227"/>
      <c r="BK13" s="227"/>
      <c r="BL13" s="227"/>
      <c r="BM13" s="227"/>
      <c r="BN13" s="227"/>
      <c r="BO13" s="227"/>
      <c r="BP13" s="227"/>
      <c r="BQ13" s="232">
        <v>7</v>
      </c>
      <c r="BR13" s="233"/>
      <c r="BS13" s="786"/>
      <c r="BT13" s="787"/>
      <c r="BU13" s="787"/>
      <c r="BV13" s="787"/>
      <c r="BW13" s="787"/>
      <c r="BX13" s="787"/>
      <c r="BY13" s="787"/>
      <c r="BZ13" s="787"/>
      <c r="CA13" s="787"/>
      <c r="CB13" s="787"/>
      <c r="CC13" s="787"/>
      <c r="CD13" s="787"/>
      <c r="CE13" s="787"/>
      <c r="CF13" s="787"/>
      <c r="CG13" s="788"/>
      <c r="CH13" s="789"/>
      <c r="CI13" s="790"/>
      <c r="CJ13" s="790"/>
      <c r="CK13" s="790"/>
      <c r="CL13" s="791"/>
      <c r="CM13" s="789"/>
      <c r="CN13" s="790"/>
      <c r="CO13" s="790"/>
      <c r="CP13" s="790"/>
      <c r="CQ13" s="791"/>
      <c r="CR13" s="789"/>
      <c r="CS13" s="790"/>
      <c r="CT13" s="790"/>
      <c r="CU13" s="790"/>
      <c r="CV13" s="791"/>
      <c r="CW13" s="789"/>
      <c r="CX13" s="790"/>
      <c r="CY13" s="790"/>
      <c r="CZ13" s="790"/>
      <c r="DA13" s="791"/>
      <c r="DB13" s="789"/>
      <c r="DC13" s="790"/>
      <c r="DD13" s="790"/>
      <c r="DE13" s="790"/>
      <c r="DF13" s="791"/>
      <c r="DG13" s="789"/>
      <c r="DH13" s="790"/>
      <c r="DI13" s="790"/>
      <c r="DJ13" s="790"/>
      <c r="DK13" s="791"/>
      <c r="DL13" s="789"/>
      <c r="DM13" s="790"/>
      <c r="DN13" s="790"/>
      <c r="DO13" s="790"/>
      <c r="DP13" s="791"/>
      <c r="DQ13" s="789"/>
      <c r="DR13" s="790"/>
      <c r="DS13" s="790"/>
      <c r="DT13" s="790"/>
      <c r="DU13" s="791"/>
      <c r="DV13" s="786"/>
      <c r="DW13" s="787"/>
      <c r="DX13" s="787"/>
      <c r="DY13" s="787"/>
      <c r="DZ13" s="792"/>
      <c r="EA13" s="228"/>
    </row>
    <row r="14" spans="1:131" s="229" customFormat="1" ht="26.25" customHeight="1" x14ac:dyDescent="0.2">
      <c r="A14" s="232">
        <v>8</v>
      </c>
      <c r="B14" s="793"/>
      <c r="C14" s="794"/>
      <c r="D14" s="794"/>
      <c r="E14" s="794"/>
      <c r="F14" s="794"/>
      <c r="G14" s="794"/>
      <c r="H14" s="794"/>
      <c r="I14" s="794"/>
      <c r="J14" s="794"/>
      <c r="K14" s="794"/>
      <c r="L14" s="794"/>
      <c r="M14" s="794"/>
      <c r="N14" s="794"/>
      <c r="O14" s="794"/>
      <c r="P14" s="795"/>
      <c r="Q14" s="796"/>
      <c r="R14" s="797"/>
      <c r="S14" s="797"/>
      <c r="T14" s="797"/>
      <c r="U14" s="797"/>
      <c r="V14" s="797"/>
      <c r="W14" s="797"/>
      <c r="X14" s="797"/>
      <c r="Y14" s="797"/>
      <c r="Z14" s="797"/>
      <c r="AA14" s="797"/>
      <c r="AB14" s="797"/>
      <c r="AC14" s="797"/>
      <c r="AD14" s="797"/>
      <c r="AE14" s="798"/>
      <c r="AF14" s="799"/>
      <c r="AG14" s="800"/>
      <c r="AH14" s="800"/>
      <c r="AI14" s="800"/>
      <c r="AJ14" s="801"/>
      <c r="AK14" s="782"/>
      <c r="AL14" s="783"/>
      <c r="AM14" s="783"/>
      <c r="AN14" s="783"/>
      <c r="AO14" s="783"/>
      <c r="AP14" s="783"/>
      <c r="AQ14" s="783"/>
      <c r="AR14" s="783"/>
      <c r="AS14" s="783"/>
      <c r="AT14" s="783"/>
      <c r="AU14" s="784"/>
      <c r="AV14" s="784"/>
      <c r="AW14" s="784"/>
      <c r="AX14" s="784"/>
      <c r="AY14" s="785"/>
      <c r="AZ14" s="226"/>
      <c r="BA14" s="226"/>
      <c r="BB14" s="226"/>
      <c r="BC14" s="226"/>
      <c r="BD14" s="226"/>
      <c r="BE14" s="227"/>
      <c r="BF14" s="227"/>
      <c r="BG14" s="227"/>
      <c r="BH14" s="227"/>
      <c r="BI14" s="227"/>
      <c r="BJ14" s="227"/>
      <c r="BK14" s="227"/>
      <c r="BL14" s="227"/>
      <c r="BM14" s="227"/>
      <c r="BN14" s="227"/>
      <c r="BO14" s="227"/>
      <c r="BP14" s="227"/>
      <c r="BQ14" s="232">
        <v>8</v>
      </c>
      <c r="BR14" s="233"/>
      <c r="BS14" s="786"/>
      <c r="BT14" s="787"/>
      <c r="BU14" s="787"/>
      <c r="BV14" s="787"/>
      <c r="BW14" s="787"/>
      <c r="BX14" s="787"/>
      <c r="BY14" s="787"/>
      <c r="BZ14" s="787"/>
      <c r="CA14" s="787"/>
      <c r="CB14" s="787"/>
      <c r="CC14" s="787"/>
      <c r="CD14" s="787"/>
      <c r="CE14" s="787"/>
      <c r="CF14" s="787"/>
      <c r="CG14" s="788"/>
      <c r="CH14" s="789"/>
      <c r="CI14" s="790"/>
      <c r="CJ14" s="790"/>
      <c r="CK14" s="790"/>
      <c r="CL14" s="791"/>
      <c r="CM14" s="789"/>
      <c r="CN14" s="790"/>
      <c r="CO14" s="790"/>
      <c r="CP14" s="790"/>
      <c r="CQ14" s="791"/>
      <c r="CR14" s="789"/>
      <c r="CS14" s="790"/>
      <c r="CT14" s="790"/>
      <c r="CU14" s="790"/>
      <c r="CV14" s="791"/>
      <c r="CW14" s="789"/>
      <c r="CX14" s="790"/>
      <c r="CY14" s="790"/>
      <c r="CZ14" s="790"/>
      <c r="DA14" s="791"/>
      <c r="DB14" s="789"/>
      <c r="DC14" s="790"/>
      <c r="DD14" s="790"/>
      <c r="DE14" s="790"/>
      <c r="DF14" s="791"/>
      <c r="DG14" s="789"/>
      <c r="DH14" s="790"/>
      <c r="DI14" s="790"/>
      <c r="DJ14" s="790"/>
      <c r="DK14" s="791"/>
      <c r="DL14" s="789"/>
      <c r="DM14" s="790"/>
      <c r="DN14" s="790"/>
      <c r="DO14" s="790"/>
      <c r="DP14" s="791"/>
      <c r="DQ14" s="789"/>
      <c r="DR14" s="790"/>
      <c r="DS14" s="790"/>
      <c r="DT14" s="790"/>
      <c r="DU14" s="791"/>
      <c r="DV14" s="786"/>
      <c r="DW14" s="787"/>
      <c r="DX14" s="787"/>
      <c r="DY14" s="787"/>
      <c r="DZ14" s="792"/>
      <c r="EA14" s="228"/>
    </row>
    <row r="15" spans="1:131" s="229" customFormat="1" ht="26.25" customHeight="1" x14ac:dyDescent="0.2">
      <c r="A15" s="232">
        <v>9</v>
      </c>
      <c r="B15" s="793"/>
      <c r="C15" s="794"/>
      <c r="D15" s="794"/>
      <c r="E15" s="794"/>
      <c r="F15" s="794"/>
      <c r="G15" s="794"/>
      <c r="H15" s="794"/>
      <c r="I15" s="794"/>
      <c r="J15" s="794"/>
      <c r="K15" s="794"/>
      <c r="L15" s="794"/>
      <c r="M15" s="794"/>
      <c r="N15" s="794"/>
      <c r="O15" s="794"/>
      <c r="P15" s="795"/>
      <c r="Q15" s="796"/>
      <c r="R15" s="797"/>
      <c r="S15" s="797"/>
      <c r="T15" s="797"/>
      <c r="U15" s="797"/>
      <c r="V15" s="797"/>
      <c r="W15" s="797"/>
      <c r="X15" s="797"/>
      <c r="Y15" s="797"/>
      <c r="Z15" s="797"/>
      <c r="AA15" s="797"/>
      <c r="AB15" s="797"/>
      <c r="AC15" s="797"/>
      <c r="AD15" s="797"/>
      <c r="AE15" s="798"/>
      <c r="AF15" s="799"/>
      <c r="AG15" s="800"/>
      <c r="AH15" s="800"/>
      <c r="AI15" s="800"/>
      <c r="AJ15" s="801"/>
      <c r="AK15" s="782"/>
      <c r="AL15" s="783"/>
      <c r="AM15" s="783"/>
      <c r="AN15" s="783"/>
      <c r="AO15" s="783"/>
      <c r="AP15" s="783"/>
      <c r="AQ15" s="783"/>
      <c r="AR15" s="783"/>
      <c r="AS15" s="783"/>
      <c r="AT15" s="783"/>
      <c r="AU15" s="784"/>
      <c r="AV15" s="784"/>
      <c r="AW15" s="784"/>
      <c r="AX15" s="784"/>
      <c r="AY15" s="785"/>
      <c r="AZ15" s="226"/>
      <c r="BA15" s="226"/>
      <c r="BB15" s="226"/>
      <c r="BC15" s="226"/>
      <c r="BD15" s="226"/>
      <c r="BE15" s="227"/>
      <c r="BF15" s="227"/>
      <c r="BG15" s="227"/>
      <c r="BH15" s="227"/>
      <c r="BI15" s="227"/>
      <c r="BJ15" s="227"/>
      <c r="BK15" s="227"/>
      <c r="BL15" s="227"/>
      <c r="BM15" s="227"/>
      <c r="BN15" s="227"/>
      <c r="BO15" s="227"/>
      <c r="BP15" s="227"/>
      <c r="BQ15" s="232">
        <v>9</v>
      </c>
      <c r="BR15" s="233"/>
      <c r="BS15" s="786"/>
      <c r="BT15" s="787"/>
      <c r="BU15" s="787"/>
      <c r="BV15" s="787"/>
      <c r="BW15" s="787"/>
      <c r="BX15" s="787"/>
      <c r="BY15" s="787"/>
      <c r="BZ15" s="787"/>
      <c r="CA15" s="787"/>
      <c r="CB15" s="787"/>
      <c r="CC15" s="787"/>
      <c r="CD15" s="787"/>
      <c r="CE15" s="787"/>
      <c r="CF15" s="787"/>
      <c r="CG15" s="788"/>
      <c r="CH15" s="789"/>
      <c r="CI15" s="790"/>
      <c r="CJ15" s="790"/>
      <c r="CK15" s="790"/>
      <c r="CL15" s="791"/>
      <c r="CM15" s="789"/>
      <c r="CN15" s="790"/>
      <c r="CO15" s="790"/>
      <c r="CP15" s="790"/>
      <c r="CQ15" s="791"/>
      <c r="CR15" s="789"/>
      <c r="CS15" s="790"/>
      <c r="CT15" s="790"/>
      <c r="CU15" s="790"/>
      <c r="CV15" s="791"/>
      <c r="CW15" s="789"/>
      <c r="CX15" s="790"/>
      <c r="CY15" s="790"/>
      <c r="CZ15" s="790"/>
      <c r="DA15" s="791"/>
      <c r="DB15" s="789"/>
      <c r="DC15" s="790"/>
      <c r="DD15" s="790"/>
      <c r="DE15" s="790"/>
      <c r="DF15" s="791"/>
      <c r="DG15" s="789"/>
      <c r="DH15" s="790"/>
      <c r="DI15" s="790"/>
      <c r="DJ15" s="790"/>
      <c r="DK15" s="791"/>
      <c r="DL15" s="789"/>
      <c r="DM15" s="790"/>
      <c r="DN15" s="790"/>
      <c r="DO15" s="790"/>
      <c r="DP15" s="791"/>
      <c r="DQ15" s="789"/>
      <c r="DR15" s="790"/>
      <c r="DS15" s="790"/>
      <c r="DT15" s="790"/>
      <c r="DU15" s="791"/>
      <c r="DV15" s="786"/>
      <c r="DW15" s="787"/>
      <c r="DX15" s="787"/>
      <c r="DY15" s="787"/>
      <c r="DZ15" s="792"/>
      <c r="EA15" s="228"/>
    </row>
    <row r="16" spans="1:131" s="229" customFormat="1" ht="26.25" customHeight="1" x14ac:dyDescent="0.2">
      <c r="A16" s="232">
        <v>10</v>
      </c>
      <c r="B16" s="793"/>
      <c r="C16" s="794"/>
      <c r="D16" s="794"/>
      <c r="E16" s="794"/>
      <c r="F16" s="794"/>
      <c r="G16" s="794"/>
      <c r="H16" s="794"/>
      <c r="I16" s="794"/>
      <c r="J16" s="794"/>
      <c r="K16" s="794"/>
      <c r="L16" s="794"/>
      <c r="M16" s="794"/>
      <c r="N16" s="794"/>
      <c r="O16" s="794"/>
      <c r="P16" s="795"/>
      <c r="Q16" s="796"/>
      <c r="R16" s="797"/>
      <c r="S16" s="797"/>
      <c r="T16" s="797"/>
      <c r="U16" s="797"/>
      <c r="V16" s="797"/>
      <c r="W16" s="797"/>
      <c r="X16" s="797"/>
      <c r="Y16" s="797"/>
      <c r="Z16" s="797"/>
      <c r="AA16" s="797"/>
      <c r="AB16" s="797"/>
      <c r="AC16" s="797"/>
      <c r="AD16" s="797"/>
      <c r="AE16" s="798"/>
      <c r="AF16" s="799"/>
      <c r="AG16" s="800"/>
      <c r="AH16" s="800"/>
      <c r="AI16" s="800"/>
      <c r="AJ16" s="801"/>
      <c r="AK16" s="782"/>
      <c r="AL16" s="783"/>
      <c r="AM16" s="783"/>
      <c r="AN16" s="783"/>
      <c r="AO16" s="783"/>
      <c r="AP16" s="783"/>
      <c r="AQ16" s="783"/>
      <c r="AR16" s="783"/>
      <c r="AS16" s="783"/>
      <c r="AT16" s="783"/>
      <c r="AU16" s="784"/>
      <c r="AV16" s="784"/>
      <c r="AW16" s="784"/>
      <c r="AX16" s="784"/>
      <c r="AY16" s="785"/>
      <c r="AZ16" s="226"/>
      <c r="BA16" s="226"/>
      <c r="BB16" s="226"/>
      <c r="BC16" s="226"/>
      <c r="BD16" s="226"/>
      <c r="BE16" s="227"/>
      <c r="BF16" s="227"/>
      <c r="BG16" s="227"/>
      <c r="BH16" s="227"/>
      <c r="BI16" s="227"/>
      <c r="BJ16" s="227"/>
      <c r="BK16" s="227"/>
      <c r="BL16" s="227"/>
      <c r="BM16" s="227"/>
      <c r="BN16" s="227"/>
      <c r="BO16" s="227"/>
      <c r="BP16" s="227"/>
      <c r="BQ16" s="232">
        <v>10</v>
      </c>
      <c r="BR16" s="233"/>
      <c r="BS16" s="786"/>
      <c r="BT16" s="787"/>
      <c r="BU16" s="787"/>
      <c r="BV16" s="787"/>
      <c r="BW16" s="787"/>
      <c r="BX16" s="787"/>
      <c r="BY16" s="787"/>
      <c r="BZ16" s="787"/>
      <c r="CA16" s="787"/>
      <c r="CB16" s="787"/>
      <c r="CC16" s="787"/>
      <c r="CD16" s="787"/>
      <c r="CE16" s="787"/>
      <c r="CF16" s="787"/>
      <c r="CG16" s="788"/>
      <c r="CH16" s="789"/>
      <c r="CI16" s="790"/>
      <c r="CJ16" s="790"/>
      <c r="CK16" s="790"/>
      <c r="CL16" s="791"/>
      <c r="CM16" s="789"/>
      <c r="CN16" s="790"/>
      <c r="CO16" s="790"/>
      <c r="CP16" s="790"/>
      <c r="CQ16" s="791"/>
      <c r="CR16" s="789"/>
      <c r="CS16" s="790"/>
      <c r="CT16" s="790"/>
      <c r="CU16" s="790"/>
      <c r="CV16" s="791"/>
      <c r="CW16" s="789"/>
      <c r="CX16" s="790"/>
      <c r="CY16" s="790"/>
      <c r="CZ16" s="790"/>
      <c r="DA16" s="791"/>
      <c r="DB16" s="789"/>
      <c r="DC16" s="790"/>
      <c r="DD16" s="790"/>
      <c r="DE16" s="790"/>
      <c r="DF16" s="791"/>
      <c r="DG16" s="789"/>
      <c r="DH16" s="790"/>
      <c r="DI16" s="790"/>
      <c r="DJ16" s="790"/>
      <c r="DK16" s="791"/>
      <c r="DL16" s="789"/>
      <c r="DM16" s="790"/>
      <c r="DN16" s="790"/>
      <c r="DO16" s="790"/>
      <c r="DP16" s="791"/>
      <c r="DQ16" s="789"/>
      <c r="DR16" s="790"/>
      <c r="DS16" s="790"/>
      <c r="DT16" s="790"/>
      <c r="DU16" s="791"/>
      <c r="DV16" s="786"/>
      <c r="DW16" s="787"/>
      <c r="DX16" s="787"/>
      <c r="DY16" s="787"/>
      <c r="DZ16" s="792"/>
      <c r="EA16" s="228"/>
    </row>
    <row r="17" spans="1:131" s="229" customFormat="1" ht="26.25" customHeight="1" x14ac:dyDescent="0.2">
      <c r="A17" s="232">
        <v>11</v>
      </c>
      <c r="B17" s="793"/>
      <c r="C17" s="794"/>
      <c r="D17" s="794"/>
      <c r="E17" s="794"/>
      <c r="F17" s="794"/>
      <c r="G17" s="794"/>
      <c r="H17" s="794"/>
      <c r="I17" s="794"/>
      <c r="J17" s="794"/>
      <c r="K17" s="794"/>
      <c r="L17" s="794"/>
      <c r="M17" s="794"/>
      <c r="N17" s="794"/>
      <c r="O17" s="794"/>
      <c r="P17" s="795"/>
      <c r="Q17" s="796"/>
      <c r="R17" s="797"/>
      <c r="S17" s="797"/>
      <c r="T17" s="797"/>
      <c r="U17" s="797"/>
      <c r="V17" s="797"/>
      <c r="W17" s="797"/>
      <c r="X17" s="797"/>
      <c r="Y17" s="797"/>
      <c r="Z17" s="797"/>
      <c r="AA17" s="797"/>
      <c r="AB17" s="797"/>
      <c r="AC17" s="797"/>
      <c r="AD17" s="797"/>
      <c r="AE17" s="798"/>
      <c r="AF17" s="799"/>
      <c r="AG17" s="800"/>
      <c r="AH17" s="800"/>
      <c r="AI17" s="800"/>
      <c r="AJ17" s="801"/>
      <c r="AK17" s="782"/>
      <c r="AL17" s="783"/>
      <c r="AM17" s="783"/>
      <c r="AN17" s="783"/>
      <c r="AO17" s="783"/>
      <c r="AP17" s="783"/>
      <c r="AQ17" s="783"/>
      <c r="AR17" s="783"/>
      <c r="AS17" s="783"/>
      <c r="AT17" s="783"/>
      <c r="AU17" s="784"/>
      <c r="AV17" s="784"/>
      <c r="AW17" s="784"/>
      <c r="AX17" s="784"/>
      <c r="AY17" s="785"/>
      <c r="AZ17" s="226"/>
      <c r="BA17" s="226"/>
      <c r="BB17" s="226"/>
      <c r="BC17" s="226"/>
      <c r="BD17" s="226"/>
      <c r="BE17" s="227"/>
      <c r="BF17" s="227"/>
      <c r="BG17" s="227"/>
      <c r="BH17" s="227"/>
      <c r="BI17" s="227"/>
      <c r="BJ17" s="227"/>
      <c r="BK17" s="227"/>
      <c r="BL17" s="227"/>
      <c r="BM17" s="227"/>
      <c r="BN17" s="227"/>
      <c r="BO17" s="227"/>
      <c r="BP17" s="227"/>
      <c r="BQ17" s="232">
        <v>11</v>
      </c>
      <c r="BR17" s="233"/>
      <c r="BS17" s="786"/>
      <c r="BT17" s="787"/>
      <c r="BU17" s="787"/>
      <c r="BV17" s="787"/>
      <c r="BW17" s="787"/>
      <c r="BX17" s="787"/>
      <c r="BY17" s="787"/>
      <c r="BZ17" s="787"/>
      <c r="CA17" s="787"/>
      <c r="CB17" s="787"/>
      <c r="CC17" s="787"/>
      <c r="CD17" s="787"/>
      <c r="CE17" s="787"/>
      <c r="CF17" s="787"/>
      <c r="CG17" s="788"/>
      <c r="CH17" s="789"/>
      <c r="CI17" s="790"/>
      <c r="CJ17" s="790"/>
      <c r="CK17" s="790"/>
      <c r="CL17" s="791"/>
      <c r="CM17" s="789"/>
      <c r="CN17" s="790"/>
      <c r="CO17" s="790"/>
      <c r="CP17" s="790"/>
      <c r="CQ17" s="791"/>
      <c r="CR17" s="789"/>
      <c r="CS17" s="790"/>
      <c r="CT17" s="790"/>
      <c r="CU17" s="790"/>
      <c r="CV17" s="791"/>
      <c r="CW17" s="789"/>
      <c r="CX17" s="790"/>
      <c r="CY17" s="790"/>
      <c r="CZ17" s="790"/>
      <c r="DA17" s="791"/>
      <c r="DB17" s="789"/>
      <c r="DC17" s="790"/>
      <c r="DD17" s="790"/>
      <c r="DE17" s="790"/>
      <c r="DF17" s="791"/>
      <c r="DG17" s="789"/>
      <c r="DH17" s="790"/>
      <c r="DI17" s="790"/>
      <c r="DJ17" s="790"/>
      <c r="DK17" s="791"/>
      <c r="DL17" s="789"/>
      <c r="DM17" s="790"/>
      <c r="DN17" s="790"/>
      <c r="DO17" s="790"/>
      <c r="DP17" s="791"/>
      <c r="DQ17" s="789"/>
      <c r="DR17" s="790"/>
      <c r="DS17" s="790"/>
      <c r="DT17" s="790"/>
      <c r="DU17" s="791"/>
      <c r="DV17" s="786"/>
      <c r="DW17" s="787"/>
      <c r="DX17" s="787"/>
      <c r="DY17" s="787"/>
      <c r="DZ17" s="792"/>
      <c r="EA17" s="228"/>
    </row>
    <row r="18" spans="1:131" s="229" customFormat="1" ht="26.25" customHeight="1" x14ac:dyDescent="0.2">
      <c r="A18" s="232">
        <v>12</v>
      </c>
      <c r="B18" s="793"/>
      <c r="C18" s="794"/>
      <c r="D18" s="794"/>
      <c r="E18" s="794"/>
      <c r="F18" s="794"/>
      <c r="G18" s="794"/>
      <c r="H18" s="794"/>
      <c r="I18" s="794"/>
      <c r="J18" s="794"/>
      <c r="K18" s="794"/>
      <c r="L18" s="794"/>
      <c r="M18" s="794"/>
      <c r="N18" s="794"/>
      <c r="O18" s="794"/>
      <c r="P18" s="795"/>
      <c r="Q18" s="796"/>
      <c r="R18" s="797"/>
      <c r="S18" s="797"/>
      <c r="T18" s="797"/>
      <c r="U18" s="797"/>
      <c r="V18" s="797"/>
      <c r="W18" s="797"/>
      <c r="X18" s="797"/>
      <c r="Y18" s="797"/>
      <c r="Z18" s="797"/>
      <c r="AA18" s="797"/>
      <c r="AB18" s="797"/>
      <c r="AC18" s="797"/>
      <c r="AD18" s="797"/>
      <c r="AE18" s="798"/>
      <c r="AF18" s="799"/>
      <c r="AG18" s="800"/>
      <c r="AH18" s="800"/>
      <c r="AI18" s="800"/>
      <c r="AJ18" s="801"/>
      <c r="AK18" s="782"/>
      <c r="AL18" s="783"/>
      <c r="AM18" s="783"/>
      <c r="AN18" s="783"/>
      <c r="AO18" s="783"/>
      <c r="AP18" s="783"/>
      <c r="AQ18" s="783"/>
      <c r="AR18" s="783"/>
      <c r="AS18" s="783"/>
      <c r="AT18" s="783"/>
      <c r="AU18" s="784"/>
      <c r="AV18" s="784"/>
      <c r="AW18" s="784"/>
      <c r="AX18" s="784"/>
      <c r="AY18" s="785"/>
      <c r="AZ18" s="226"/>
      <c r="BA18" s="226"/>
      <c r="BB18" s="226"/>
      <c r="BC18" s="226"/>
      <c r="BD18" s="226"/>
      <c r="BE18" s="227"/>
      <c r="BF18" s="227"/>
      <c r="BG18" s="227"/>
      <c r="BH18" s="227"/>
      <c r="BI18" s="227"/>
      <c r="BJ18" s="227"/>
      <c r="BK18" s="227"/>
      <c r="BL18" s="227"/>
      <c r="BM18" s="227"/>
      <c r="BN18" s="227"/>
      <c r="BO18" s="227"/>
      <c r="BP18" s="227"/>
      <c r="BQ18" s="232">
        <v>12</v>
      </c>
      <c r="BR18" s="233"/>
      <c r="BS18" s="786"/>
      <c r="BT18" s="787"/>
      <c r="BU18" s="787"/>
      <c r="BV18" s="787"/>
      <c r="BW18" s="787"/>
      <c r="BX18" s="787"/>
      <c r="BY18" s="787"/>
      <c r="BZ18" s="787"/>
      <c r="CA18" s="787"/>
      <c r="CB18" s="787"/>
      <c r="CC18" s="787"/>
      <c r="CD18" s="787"/>
      <c r="CE18" s="787"/>
      <c r="CF18" s="787"/>
      <c r="CG18" s="788"/>
      <c r="CH18" s="789"/>
      <c r="CI18" s="790"/>
      <c r="CJ18" s="790"/>
      <c r="CK18" s="790"/>
      <c r="CL18" s="791"/>
      <c r="CM18" s="789"/>
      <c r="CN18" s="790"/>
      <c r="CO18" s="790"/>
      <c r="CP18" s="790"/>
      <c r="CQ18" s="791"/>
      <c r="CR18" s="789"/>
      <c r="CS18" s="790"/>
      <c r="CT18" s="790"/>
      <c r="CU18" s="790"/>
      <c r="CV18" s="791"/>
      <c r="CW18" s="789"/>
      <c r="CX18" s="790"/>
      <c r="CY18" s="790"/>
      <c r="CZ18" s="790"/>
      <c r="DA18" s="791"/>
      <c r="DB18" s="789"/>
      <c r="DC18" s="790"/>
      <c r="DD18" s="790"/>
      <c r="DE18" s="790"/>
      <c r="DF18" s="791"/>
      <c r="DG18" s="789"/>
      <c r="DH18" s="790"/>
      <c r="DI18" s="790"/>
      <c r="DJ18" s="790"/>
      <c r="DK18" s="791"/>
      <c r="DL18" s="789"/>
      <c r="DM18" s="790"/>
      <c r="DN18" s="790"/>
      <c r="DO18" s="790"/>
      <c r="DP18" s="791"/>
      <c r="DQ18" s="789"/>
      <c r="DR18" s="790"/>
      <c r="DS18" s="790"/>
      <c r="DT18" s="790"/>
      <c r="DU18" s="791"/>
      <c r="DV18" s="786"/>
      <c r="DW18" s="787"/>
      <c r="DX18" s="787"/>
      <c r="DY18" s="787"/>
      <c r="DZ18" s="792"/>
      <c r="EA18" s="228"/>
    </row>
    <row r="19" spans="1:131" s="229" customFormat="1" ht="26.25" customHeight="1" x14ac:dyDescent="0.2">
      <c r="A19" s="232">
        <v>13</v>
      </c>
      <c r="B19" s="793"/>
      <c r="C19" s="794"/>
      <c r="D19" s="794"/>
      <c r="E19" s="794"/>
      <c r="F19" s="794"/>
      <c r="G19" s="794"/>
      <c r="H19" s="794"/>
      <c r="I19" s="794"/>
      <c r="J19" s="794"/>
      <c r="K19" s="794"/>
      <c r="L19" s="794"/>
      <c r="M19" s="794"/>
      <c r="N19" s="794"/>
      <c r="O19" s="794"/>
      <c r="P19" s="795"/>
      <c r="Q19" s="796"/>
      <c r="R19" s="797"/>
      <c r="S19" s="797"/>
      <c r="T19" s="797"/>
      <c r="U19" s="797"/>
      <c r="V19" s="797"/>
      <c r="W19" s="797"/>
      <c r="X19" s="797"/>
      <c r="Y19" s="797"/>
      <c r="Z19" s="797"/>
      <c r="AA19" s="797"/>
      <c r="AB19" s="797"/>
      <c r="AC19" s="797"/>
      <c r="AD19" s="797"/>
      <c r="AE19" s="798"/>
      <c r="AF19" s="799"/>
      <c r="AG19" s="800"/>
      <c r="AH19" s="800"/>
      <c r="AI19" s="800"/>
      <c r="AJ19" s="801"/>
      <c r="AK19" s="782"/>
      <c r="AL19" s="783"/>
      <c r="AM19" s="783"/>
      <c r="AN19" s="783"/>
      <c r="AO19" s="783"/>
      <c r="AP19" s="783"/>
      <c r="AQ19" s="783"/>
      <c r="AR19" s="783"/>
      <c r="AS19" s="783"/>
      <c r="AT19" s="783"/>
      <c r="AU19" s="784"/>
      <c r="AV19" s="784"/>
      <c r="AW19" s="784"/>
      <c r="AX19" s="784"/>
      <c r="AY19" s="785"/>
      <c r="AZ19" s="226"/>
      <c r="BA19" s="226"/>
      <c r="BB19" s="226"/>
      <c r="BC19" s="226"/>
      <c r="BD19" s="226"/>
      <c r="BE19" s="227"/>
      <c r="BF19" s="227"/>
      <c r="BG19" s="227"/>
      <c r="BH19" s="227"/>
      <c r="BI19" s="227"/>
      <c r="BJ19" s="227"/>
      <c r="BK19" s="227"/>
      <c r="BL19" s="227"/>
      <c r="BM19" s="227"/>
      <c r="BN19" s="227"/>
      <c r="BO19" s="227"/>
      <c r="BP19" s="227"/>
      <c r="BQ19" s="232">
        <v>13</v>
      </c>
      <c r="BR19" s="233"/>
      <c r="BS19" s="786"/>
      <c r="BT19" s="787"/>
      <c r="BU19" s="787"/>
      <c r="BV19" s="787"/>
      <c r="BW19" s="787"/>
      <c r="BX19" s="787"/>
      <c r="BY19" s="787"/>
      <c r="BZ19" s="787"/>
      <c r="CA19" s="787"/>
      <c r="CB19" s="787"/>
      <c r="CC19" s="787"/>
      <c r="CD19" s="787"/>
      <c r="CE19" s="787"/>
      <c r="CF19" s="787"/>
      <c r="CG19" s="788"/>
      <c r="CH19" s="789"/>
      <c r="CI19" s="790"/>
      <c r="CJ19" s="790"/>
      <c r="CK19" s="790"/>
      <c r="CL19" s="791"/>
      <c r="CM19" s="789"/>
      <c r="CN19" s="790"/>
      <c r="CO19" s="790"/>
      <c r="CP19" s="790"/>
      <c r="CQ19" s="791"/>
      <c r="CR19" s="789"/>
      <c r="CS19" s="790"/>
      <c r="CT19" s="790"/>
      <c r="CU19" s="790"/>
      <c r="CV19" s="791"/>
      <c r="CW19" s="789"/>
      <c r="CX19" s="790"/>
      <c r="CY19" s="790"/>
      <c r="CZ19" s="790"/>
      <c r="DA19" s="791"/>
      <c r="DB19" s="789"/>
      <c r="DC19" s="790"/>
      <c r="DD19" s="790"/>
      <c r="DE19" s="790"/>
      <c r="DF19" s="791"/>
      <c r="DG19" s="789"/>
      <c r="DH19" s="790"/>
      <c r="DI19" s="790"/>
      <c r="DJ19" s="790"/>
      <c r="DK19" s="791"/>
      <c r="DL19" s="789"/>
      <c r="DM19" s="790"/>
      <c r="DN19" s="790"/>
      <c r="DO19" s="790"/>
      <c r="DP19" s="791"/>
      <c r="DQ19" s="789"/>
      <c r="DR19" s="790"/>
      <c r="DS19" s="790"/>
      <c r="DT19" s="790"/>
      <c r="DU19" s="791"/>
      <c r="DV19" s="786"/>
      <c r="DW19" s="787"/>
      <c r="DX19" s="787"/>
      <c r="DY19" s="787"/>
      <c r="DZ19" s="792"/>
      <c r="EA19" s="228"/>
    </row>
    <row r="20" spans="1:131" s="229" customFormat="1" ht="26.25" customHeight="1" x14ac:dyDescent="0.2">
      <c r="A20" s="232">
        <v>14</v>
      </c>
      <c r="B20" s="793"/>
      <c r="C20" s="794"/>
      <c r="D20" s="794"/>
      <c r="E20" s="794"/>
      <c r="F20" s="794"/>
      <c r="G20" s="794"/>
      <c r="H20" s="794"/>
      <c r="I20" s="794"/>
      <c r="J20" s="794"/>
      <c r="K20" s="794"/>
      <c r="L20" s="794"/>
      <c r="M20" s="794"/>
      <c r="N20" s="794"/>
      <c r="O20" s="794"/>
      <c r="P20" s="795"/>
      <c r="Q20" s="796"/>
      <c r="R20" s="797"/>
      <c r="S20" s="797"/>
      <c r="T20" s="797"/>
      <c r="U20" s="797"/>
      <c r="V20" s="797"/>
      <c r="W20" s="797"/>
      <c r="X20" s="797"/>
      <c r="Y20" s="797"/>
      <c r="Z20" s="797"/>
      <c r="AA20" s="797"/>
      <c r="AB20" s="797"/>
      <c r="AC20" s="797"/>
      <c r="AD20" s="797"/>
      <c r="AE20" s="798"/>
      <c r="AF20" s="799"/>
      <c r="AG20" s="800"/>
      <c r="AH20" s="800"/>
      <c r="AI20" s="800"/>
      <c r="AJ20" s="801"/>
      <c r="AK20" s="782"/>
      <c r="AL20" s="783"/>
      <c r="AM20" s="783"/>
      <c r="AN20" s="783"/>
      <c r="AO20" s="783"/>
      <c r="AP20" s="783"/>
      <c r="AQ20" s="783"/>
      <c r="AR20" s="783"/>
      <c r="AS20" s="783"/>
      <c r="AT20" s="783"/>
      <c r="AU20" s="784"/>
      <c r="AV20" s="784"/>
      <c r="AW20" s="784"/>
      <c r="AX20" s="784"/>
      <c r="AY20" s="785"/>
      <c r="AZ20" s="226"/>
      <c r="BA20" s="226"/>
      <c r="BB20" s="226"/>
      <c r="BC20" s="226"/>
      <c r="BD20" s="226"/>
      <c r="BE20" s="227"/>
      <c r="BF20" s="227"/>
      <c r="BG20" s="227"/>
      <c r="BH20" s="227"/>
      <c r="BI20" s="227"/>
      <c r="BJ20" s="227"/>
      <c r="BK20" s="227"/>
      <c r="BL20" s="227"/>
      <c r="BM20" s="227"/>
      <c r="BN20" s="227"/>
      <c r="BO20" s="227"/>
      <c r="BP20" s="227"/>
      <c r="BQ20" s="232">
        <v>14</v>
      </c>
      <c r="BR20" s="233"/>
      <c r="BS20" s="786"/>
      <c r="BT20" s="787"/>
      <c r="BU20" s="787"/>
      <c r="BV20" s="787"/>
      <c r="BW20" s="787"/>
      <c r="BX20" s="787"/>
      <c r="BY20" s="787"/>
      <c r="BZ20" s="787"/>
      <c r="CA20" s="787"/>
      <c r="CB20" s="787"/>
      <c r="CC20" s="787"/>
      <c r="CD20" s="787"/>
      <c r="CE20" s="787"/>
      <c r="CF20" s="787"/>
      <c r="CG20" s="788"/>
      <c r="CH20" s="789"/>
      <c r="CI20" s="790"/>
      <c r="CJ20" s="790"/>
      <c r="CK20" s="790"/>
      <c r="CL20" s="791"/>
      <c r="CM20" s="789"/>
      <c r="CN20" s="790"/>
      <c r="CO20" s="790"/>
      <c r="CP20" s="790"/>
      <c r="CQ20" s="791"/>
      <c r="CR20" s="789"/>
      <c r="CS20" s="790"/>
      <c r="CT20" s="790"/>
      <c r="CU20" s="790"/>
      <c r="CV20" s="791"/>
      <c r="CW20" s="789"/>
      <c r="CX20" s="790"/>
      <c r="CY20" s="790"/>
      <c r="CZ20" s="790"/>
      <c r="DA20" s="791"/>
      <c r="DB20" s="789"/>
      <c r="DC20" s="790"/>
      <c r="DD20" s="790"/>
      <c r="DE20" s="790"/>
      <c r="DF20" s="791"/>
      <c r="DG20" s="789"/>
      <c r="DH20" s="790"/>
      <c r="DI20" s="790"/>
      <c r="DJ20" s="790"/>
      <c r="DK20" s="791"/>
      <c r="DL20" s="789"/>
      <c r="DM20" s="790"/>
      <c r="DN20" s="790"/>
      <c r="DO20" s="790"/>
      <c r="DP20" s="791"/>
      <c r="DQ20" s="789"/>
      <c r="DR20" s="790"/>
      <c r="DS20" s="790"/>
      <c r="DT20" s="790"/>
      <c r="DU20" s="791"/>
      <c r="DV20" s="786"/>
      <c r="DW20" s="787"/>
      <c r="DX20" s="787"/>
      <c r="DY20" s="787"/>
      <c r="DZ20" s="792"/>
      <c r="EA20" s="228"/>
    </row>
    <row r="21" spans="1:131" s="229" customFormat="1" ht="26.25" customHeight="1" thickBot="1" x14ac:dyDescent="0.25">
      <c r="A21" s="232">
        <v>15</v>
      </c>
      <c r="B21" s="793"/>
      <c r="C21" s="794"/>
      <c r="D21" s="794"/>
      <c r="E21" s="794"/>
      <c r="F21" s="794"/>
      <c r="G21" s="794"/>
      <c r="H21" s="794"/>
      <c r="I21" s="794"/>
      <c r="J21" s="794"/>
      <c r="K21" s="794"/>
      <c r="L21" s="794"/>
      <c r="M21" s="794"/>
      <c r="N21" s="794"/>
      <c r="O21" s="794"/>
      <c r="P21" s="795"/>
      <c r="Q21" s="796"/>
      <c r="R21" s="797"/>
      <c r="S21" s="797"/>
      <c r="T21" s="797"/>
      <c r="U21" s="797"/>
      <c r="V21" s="797"/>
      <c r="W21" s="797"/>
      <c r="X21" s="797"/>
      <c r="Y21" s="797"/>
      <c r="Z21" s="797"/>
      <c r="AA21" s="797"/>
      <c r="AB21" s="797"/>
      <c r="AC21" s="797"/>
      <c r="AD21" s="797"/>
      <c r="AE21" s="798"/>
      <c r="AF21" s="799"/>
      <c r="AG21" s="800"/>
      <c r="AH21" s="800"/>
      <c r="AI21" s="800"/>
      <c r="AJ21" s="801"/>
      <c r="AK21" s="782"/>
      <c r="AL21" s="783"/>
      <c r="AM21" s="783"/>
      <c r="AN21" s="783"/>
      <c r="AO21" s="783"/>
      <c r="AP21" s="783"/>
      <c r="AQ21" s="783"/>
      <c r="AR21" s="783"/>
      <c r="AS21" s="783"/>
      <c r="AT21" s="783"/>
      <c r="AU21" s="784"/>
      <c r="AV21" s="784"/>
      <c r="AW21" s="784"/>
      <c r="AX21" s="784"/>
      <c r="AY21" s="785"/>
      <c r="AZ21" s="226"/>
      <c r="BA21" s="226"/>
      <c r="BB21" s="226"/>
      <c r="BC21" s="226"/>
      <c r="BD21" s="226"/>
      <c r="BE21" s="227"/>
      <c r="BF21" s="227"/>
      <c r="BG21" s="227"/>
      <c r="BH21" s="227"/>
      <c r="BI21" s="227"/>
      <c r="BJ21" s="227"/>
      <c r="BK21" s="227"/>
      <c r="BL21" s="227"/>
      <c r="BM21" s="227"/>
      <c r="BN21" s="227"/>
      <c r="BO21" s="227"/>
      <c r="BP21" s="227"/>
      <c r="BQ21" s="232">
        <v>15</v>
      </c>
      <c r="BR21" s="233"/>
      <c r="BS21" s="786"/>
      <c r="BT21" s="787"/>
      <c r="BU21" s="787"/>
      <c r="BV21" s="787"/>
      <c r="BW21" s="787"/>
      <c r="BX21" s="787"/>
      <c r="BY21" s="787"/>
      <c r="BZ21" s="787"/>
      <c r="CA21" s="787"/>
      <c r="CB21" s="787"/>
      <c r="CC21" s="787"/>
      <c r="CD21" s="787"/>
      <c r="CE21" s="787"/>
      <c r="CF21" s="787"/>
      <c r="CG21" s="788"/>
      <c r="CH21" s="789"/>
      <c r="CI21" s="790"/>
      <c r="CJ21" s="790"/>
      <c r="CK21" s="790"/>
      <c r="CL21" s="791"/>
      <c r="CM21" s="789"/>
      <c r="CN21" s="790"/>
      <c r="CO21" s="790"/>
      <c r="CP21" s="790"/>
      <c r="CQ21" s="791"/>
      <c r="CR21" s="789"/>
      <c r="CS21" s="790"/>
      <c r="CT21" s="790"/>
      <c r="CU21" s="790"/>
      <c r="CV21" s="791"/>
      <c r="CW21" s="789"/>
      <c r="CX21" s="790"/>
      <c r="CY21" s="790"/>
      <c r="CZ21" s="790"/>
      <c r="DA21" s="791"/>
      <c r="DB21" s="789"/>
      <c r="DC21" s="790"/>
      <c r="DD21" s="790"/>
      <c r="DE21" s="790"/>
      <c r="DF21" s="791"/>
      <c r="DG21" s="789"/>
      <c r="DH21" s="790"/>
      <c r="DI21" s="790"/>
      <c r="DJ21" s="790"/>
      <c r="DK21" s="791"/>
      <c r="DL21" s="789"/>
      <c r="DM21" s="790"/>
      <c r="DN21" s="790"/>
      <c r="DO21" s="790"/>
      <c r="DP21" s="791"/>
      <c r="DQ21" s="789"/>
      <c r="DR21" s="790"/>
      <c r="DS21" s="790"/>
      <c r="DT21" s="790"/>
      <c r="DU21" s="791"/>
      <c r="DV21" s="786"/>
      <c r="DW21" s="787"/>
      <c r="DX21" s="787"/>
      <c r="DY21" s="787"/>
      <c r="DZ21" s="792"/>
      <c r="EA21" s="228"/>
    </row>
    <row r="22" spans="1:131" s="229" customFormat="1" ht="26.25" customHeight="1" x14ac:dyDescent="0.2">
      <c r="A22" s="232">
        <v>16</v>
      </c>
      <c r="B22" s="793"/>
      <c r="C22" s="794"/>
      <c r="D22" s="794"/>
      <c r="E22" s="794"/>
      <c r="F22" s="794"/>
      <c r="G22" s="794"/>
      <c r="H22" s="794"/>
      <c r="I22" s="794"/>
      <c r="J22" s="794"/>
      <c r="K22" s="794"/>
      <c r="L22" s="794"/>
      <c r="M22" s="794"/>
      <c r="N22" s="794"/>
      <c r="O22" s="794"/>
      <c r="P22" s="795"/>
      <c r="Q22" s="812"/>
      <c r="R22" s="813"/>
      <c r="S22" s="813"/>
      <c r="T22" s="813"/>
      <c r="U22" s="813"/>
      <c r="V22" s="813"/>
      <c r="W22" s="813"/>
      <c r="X22" s="813"/>
      <c r="Y22" s="813"/>
      <c r="Z22" s="813"/>
      <c r="AA22" s="813"/>
      <c r="AB22" s="813"/>
      <c r="AC22" s="813"/>
      <c r="AD22" s="813"/>
      <c r="AE22" s="814"/>
      <c r="AF22" s="799"/>
      <c r="AG22" s="800"/>
      <c r="AH22" s="800"/>
      <c r="AI22" s="800"/>
      <c r="AJ22" s="801"/>
      <c r="AK22" s="815"/>
      <c r="AL22" s="816"/>
      <c r="AM22" s="816"/>
      <c r="AN22" s="816"/>
      <c r="AO22" s="816"/>
      <c r="AP22" s="816"/>
      <c r="AQ22" s="816"/>
      <c r="AR22" s="816"/>
      <c r="AS22" s="816"/>
      <c r="AT22" s="816"/>
      <c r="AU22" s="817"/>
      <c r="AV22" s="817"/>
      <c r="AW22" s="817"/>
      <c r="AX22" s="817"/>
      <c r="AY22" s="818"/>
      <c r="AZ22" s="819" t="s">
        <v>394</v>
      </c>
      <c r="BA22" s="819"/>
      <c r="BB22" s="819"/>
      <c r="BC22" s="819"/>
      <c r="BD22" s="820"/>
      <c r="BE22" s="227"/>
      <c r="BF22" s="227"/>
      <c r="BG22" s="227"/>
      <c r="BH22" s="227"/>
      <c r="BI22" s="227"/>
      <c r="BJ22" s="227"/>
      <c r="BK22" s="227"/>
      <c r="BL22" s="227"/>
      <c r="BM22" s="227"/>
      <c r="BN22" s="227"/>
      <c r="BO22" s="227"/>
      <c r="BP22" s="227"/>
      <c r="BQ22" s="232">
        <v>16</v>
      </c>
      <c r="BR22" s="233"/>
      <c r="BS22" s="786"/>
      <c r="BT22" s="787"/>
      <c r="BU22" s="787"/>
      <c r="BV22" s="787"/>
      <c r="BW22" s="787"/>
      <c r="BX22" s="787"/>
      <c r="BY22" s="787"/>
      <c r="BZ22" s="787"/>
      <c r="CA22" s="787"/>
      <c r="CB22" s="787"/>
      <c r="CC22" s="787"/>
      <c r="CD22" s="787"/>
      <c r="CE22" s="787"/>
      <c r="CF22" s="787"/>
      <c r="CG22" s="788"/>
      <c r="CH22" s="789"/>
      <c r="CI22" s="790"/>
      <c r="CJ22" s="790"/>
      <c r="CK22" s="790"/>
      <c r="CL22" s="791"/>
      <c r="CM22" s="789"/>
      <c r="CN22" s="790"/>
      <c r="CO22" s="790"/>
      <c r="CP22" s="790"/>
      <c r="CQ22" s="791"/>
      <c r="CR22" s="789"/>
      <c r="CS22" s="790"/>
      <c r="CT22" s="790"/>
      <c r="CU22" s="790"/>
      <c r="CV22" s="791"/>
      <c r="CW22" s="789"/>
      <c r="CX22" s="790"/>
      <c r="CY22" s="790"/>
      <c r="CZ22" s="790"/>
      <c r="DA22" s="791"/>
      <c r="DB22" s="789"/>
      <c r="DC22" s="790"/>
      <c r="DD22" s="790"/>
      <c r="DE22" s="790"/>
      <c r="DF22" s="791"/>
      <c r="DG22" s="789"/>
      <c r="DH22" s="790"/>
      <c r="DI22" s="790"/>
      <c r="DJ22" s="790"/>
      <c r="DK22" s="791"/>
      <c r="DL22" s="789"/>
      <c r="DM22" s="790"/>
      <c r="DN22" s="790"/>
      <c r="DO22" s="790"/>
      <c r="DP22" s="791"/>
      <c r="DQ22" s="789"/>
      <c r="DR22" s="790"/>
      <c r="DS22" s="790"/>
      <c r="DT22" s="790"/>
      <c r="DU22" s="791"/>
      <c r="DV22" s="786"/>
      <c r="DW22" s="787"/>
      <c r="DX22" s="787"/>
      <c r="DY22" s="787"/>
      <c r="DZ22" s="792"/>
      <c r="EA22" s="228"/>
    </row>
    <row r="23" spans="1:131" s="229" customFormat="1" ht="26.25" customHeight="1" thickBot="1" x14ac:dyDescent="0.25">
      <c r="A23" s="234" t="s">
        <v>395</v>
      </c>
      <c r="B23" s="802" t="s">
        <v>396</v>
      </c>
      <c r="C23" s="803"/>
      <c r="D23" s="803"/>
      <c r="E23" s="803"/>
      <c r="F23" s="803"/>
      <c r="G23" s="803"/>
      <c r="H23" s="803"/>
      <c r="I23" s="803"/>
      <c r="J23" s="803"/>
      <c r="K23" s="803"/>
      <c r="L23" s="803"/>
      <c r="M23" s="803"/>
      <c r="N23" s="803"/>
      <c r="O23" s="803"/>
      <c r="P23" s="804"/>
      <c r="Q23" s="805">
        <v>71330</v>
      </c>
      <c r="R23" s="806"/>
      <c r="S23" s="806"/>
      <c r="T23" s="806"/>
      <c r="U23" s="806"/>
      <c r="V23" s="806">
        <v>68935</v>
      </c>
      <c r="W23" s="806"/>
      <c r="X23" s="806"/>
      <c r="Y23" s="806"/>
      <c r="Z23" s="806"/>
      <c r="AA23" s="806">
        <v>2391</v>
      </c>
      <c r="AB23" s="806"/>
      <c r="AC23" s="806"/>
      <c r="AD23" s="806"/>
      <c r="AE23" s="807"/>
      <c r="AF23" s="808">
        <v>1532</v>
      </c>
      <c r="AG23" s="806"/>
      <c r="AH23" s="806"/>
      <c r="AI23" s="806"/>
      <c r="AJ23" s="809"/>
      <c r="AK23" s="810"/>
      <c r="AL23" s="811"/>
      <c r="AM23" s="811"/>
      <c r="AN23" s="811"/>
      <c r="AO23" s="811"/>
      <c r="AP23" s="806">
        <v>28814</v>
      </c>
      <c r="AQ23" s="806"/>
      <c r="AR23" s="806"/>
      <c r="AS23" s="806"/>
      <c r="AT23" s="806"/>
      <c r="AU23" s="822"/>
      <c r="AV23" s="822"/>
      <c r="AW23" s="822"/>
      <c r="AX23" s="822"/>
      <c r="AY23" s="823"/>
      <c r="AZ23" s="824" t="s">
        <v>397</v>
      </c>
      <c r="BA23" s="825"/>
      <c r="BB23" s="825"/>
      <c r="BC23" s="825"/>
      <c r="BD23" s="826"/>
      <c r="BE23" s="227"/>
      <c r="BF23" s="227"/>
      <c r="BG23" s="227"/>
      <c r="BH23" s="227"/>
      <c r="BI23" s="227"/>
      <c r="BJ23" s="227"/>
      <c r="BK23" s="227"/>
      <c r="BL23" s="227"/>
      <c r="BM23" s="227"/>
      <c r="BN23" s="227"/>
      <c r="BO23" s="227"/>
      <c r="BP23" s="227"/>
      <c r="BQ23" s="232">
        <v>17</v>
      </c>
      <c r="BR23" s="233"/>
      <c r="BS23" s="786"/>
      <c r="BT23" s="787"/>
      <c r="BU23" s="787"/>
      <c r="BV23" s="787"/>
      <c r="BW23" s="787"/>
      <c r="BX23" s="787"/>
      <c r="BY23" s="787"/>
      <c r="BZ23" s="787"/>
      <c r="CA23" s="787"/>
      <c r="CB23" s="787"/>
      <c r="CC23" s="787"/>
      <c r="CD23" s="787"/>
      <c r="CE23" s="787"/>
      <c r="CF23" s="787"/>
      <c r="CG23" s="788"/>
      <c r="CH23" s="789"/>
      <c r="CI23" s="790"/>
      <c r="CJ23" s="790"/>
      <c r="CK23" s="790"/>
      <c r="CL23" s="791"/>
      <c r="CM23" s="789"/>
      <c r="CN23" s="790"/>
      <c r="CO23" s="790"/>
      <c r="CP23" s="790"/>
      <c r="CQ23" s="791"/>
      <c r="CR23" s="789"/>
      <c r="CS23" s="790"/>
      <c r="CT23" s="790"/>
      <c r="CU23" s="790"/>
      <c r="CV23" s="791"/>
      <c r="CW23" s="789"/>
      <c r="CX23" s="790"/>
      <c r="CY23" s="790"/>
      <c r="CZ23" s="790"/>
      <c r="DA23" s="791"/>
      <c r="DB23" s="789"/>
      <c r="DC23" s="790"/>
      <c r="DD23" s="790"/>
      <c r="DE23" s="790"/>
      <c r="DF23" s="791"/>
      <c r="DG23" s="789"/>
      <c r="DH23" s="790"/>
      <c r="DI23" s="790"/>
      <c r="DJ23" s="790"/>
      <c r="DK23" s="791"/>
      <c r="DL23" s="789"/>
      <c r="DM23" s="790"/>
      <c r="DN23" s="790"/>
      <c r="DO23" s="790"/>
      <c r="DP23" s="791"/>
      <c r="DQ23" s="789"/>
      <c r="DR23" s="790"/>
      <c r="DS23" s="790"/>
      <c r="DT23" s="790"/>
      <c r="DU23" s="791"/>
      <c r="DV23" s="786"/>
      <c r="DW23" s="787"/>
      <c r="DX23" s="787"/>
      <c r="DY23" s="787"/>
      <c r="DZ23" s="792"/>
      <c r="EA23" s="228"/>
    </row>
    <row r="24" spans="1:131" s="229" customFormat="1" ht="26.25" customHeight="1" x14ac:dyDescent="0.2">
      <c r="A24" s="821" t="s">
        <v>398</v>
      </c>
      <c r="B24" s="821"/>
      <c r="C24" s="821"/>
      <c r="D24" s="821"/>
      <c r="E24" s="821"/>
      <c r="F24" s="821"/>
      <c r="G24" s="821"/>
      <c r="H24" s="821"/>
      <c r="I24" s="821"/>
      <c r="J24" s="821"/>
      <c r="K24" s="821"/>
      <c r="L24" s="821"/>
      <c r="M24" s="821"/>
      <c r="N24" s="821"/>
      <c r="O24" s="821"/>
      <c r="P24" s="821"/>
      <c r="Q24" s="821"/>
      <c r="R24" s="821"/>
      <c r="S24" s="821"/>
      <c r="T24" s="821"/>
      <c r="U24" s="821"/>
      <c r="V24" s="821"/>
      <c r="W24" s="821"/>
      <c r="X24" s="821"/>
      <c r="Y24" s="821"/>
      <c r="Z24" s="821"/>
      <c r="AA24" s="821"/>
      <c r="AB24" s="821"/>
      <c r="AC24" s="821"/>
      <c r="AD24" s="821"/>
      <c r="AE24" s="821"/>
      <c r="AF24" s="821"/>
      <c r="AG24" s="821"/>
      <c r="AH24" s="821"/>
      <c r="AI24" s="821"/>
      <c r="AJ24" s="821"/>
      <c r="AK24" s="821"/>
      <c r="AL24" s="821"/>
      <c r="AM24" s="821"/>
      <c r="AN24" s="821"/>
      <c r="AO24" s="821"/>
      <c r="AP24" s="821"/>
      <c r="AQ24" s="821"/>
      <c r="AR24" s="821"/>
      <c r="AS24" s="821"/>
      <c r="AT24" s="821"/>
      <c r="AU24" s="821"/>
      <c r="AV24" s="821"/>
      <c r="AW24" s="821"/>
      <c r="AX24" s="821"/>
      <c r="AY24" s="821"/>
      <c r="AZ24" s="226"/>
      <c r="BA24" s="226"/>
      <c r="BB24" s="226"/>
      <c r="BC24" s="226"/>
      <c r="BD24" s="226"/>
      <c r="BE24" s="227"/>
      <c r="BF24" s="227"/>
      <c r="BG24" s="227"/>
      <c r="BH24" s="227"/>
      <c r="BI24" s="227"/>
      <c r="BJ24" s="227"/>
      <c r="BK24" s="227"/>
      <c r="BL24" s="227"/>
      <c r="BM24" s="227"/>
      <c r="BN24" s="227"/>
      <c r="BO24" s="227"/>
      <c r="BP24" s="227"/>
      <c r="BQ24" s="232">
        <v>18</v>
      </c>
      <c r="BR24" s="233"/>
      <c r="BS24" s="786"/>
      <c r="BT24" s="787"/>
      <c r="BU24" s="787"/>
      <c r="BV24" s="787"/>
      <c r="BW24" s="787"/>
      <c r="BX24" s="787"/>
      <c r="BY24" s="787"/>
      <c r="BZ24" s="787"/>
      <c r="CA24" s="787"/>
      <c r="CB24" s="787"/>
      <c r="CC24" s="787"/>
      <c r="CD24" s="787"/>
      <c r="CE24" s="787"/>
      <c r="CF24" s="787"/>
      <c r="CG24" s="788"/>
      <c r="CH24" s="789"/>
      <c r="CI24" s="790"/>
      <c r="CJ24" s="790"/>
      <c r="CK24" s="790"/>
      <c r="CL24" s="791"/>
      <c r="CM24" s="789"/>
      <c r="CN24" s="790"/>
      <c r="CO24" s="790"/>
      <c r="CP24" s="790"/>
      <c r="CQ24" s="791"/>
      <c r="CR24" s="789"/>
      <c r="CS24" s="790"/>
      <c r="CT24" s="790"/>
      <c r="CU24" s="790"/>
      <c r="CV24" s="791"/>
      <c r="CW24" s="789"/>
      <c r="CX24" s="790"/>
      <c r="CY24" s="790"/>
      <c r="CZ24" s="790"/>
      <c r="DA24" s="791"/>
      <c r="DB24" s="789"/>
      <c r="DC24" s="790"/>
      <c r="DD24" s="790"/>
      <c r="DE24" s="790"/>
      <c r="DF24" s="791"/>
      <c r="DG24" s="789"/>
      <c r="DH24" s="790"/>
      <c r="DI24" s="790"/>
      <c r="DJ24" s="790"/>
      <c r="DK24" s="791"/>
      <c r="DL24" s="789"/>
      <c r="DM24" s="790"/>
      <c r="DN24" s="790"/>
      <c r="DO24" s="790"/>
      <c r="DP24" s="791"/>
      <c r="DQ24" s="789"/>
      <c r="DR24" s="790"/>
      <c r="DS24" s="790"/>
      <c r="DT24" s="790"/>
      <c r="DU24" s="791"/>
      <c r="DV24" s="786"/>
      <c r="DW24" s="787"/>
      <c r="DX24" s="787"/>
      <c r="DY24" s="787"/>
      <c r="DZ24" s="792"/>
      <c r="EA24" s="228"/>
    </row>
    <row r="25" spans="1:131" ht="26.25" customHeight="1" thickBot="1" x14ac:dyDescent="0.25">
      <c r="A25" s="738" t="s">
        <v>399</v>
      </c>
      <c r="B25" s="738"/>
      <c r="C25" s="738"/>
      <c r="D25" s="738"/>
      <c r="E25" s="738"/>
      <c r="F25" s="738"/>
      <c r="G25" s="738"/>
      <c r="H25" s="738"/>
      <c r="I25" s="738"/>
      <c r="J25" s="738"/>
      <c r="K25" s="738"/>
      <c r="L25" s="738"/>
      <c r="M25" s="738"/>
      <c r="N25" s="738"/>
      <c r="O25" s="738"/>
      <c r="P25" s="738"/>
      <c r="Q25" s="738"/>
      <c r="R25" s="738"/>
      <c r="S25" s="738"/>
      <c r="T25" s="738"/>
      <c r="U25" s="738"/>
      <c r="V25" s="738"/>
      <c r="W25" s="738"/>
      <c r="X25" s="738"/>
      <c r="Y25" s="738"/>
      <c r="Z25" s="738"/>
      <c r="AA25" s="738"/>
      <c r="AB25" s="738"/>
      <c r="AC25" s="738"/>
      <c r="AD25" s="738"/>
      <c r="AE25" s="738"/>
      <c r="AF25" s="738"/>
      <c r="AG25" s="738"/>
      <c r="AH25" s="738"/>
      <c r="AI25" s="738"/>
      <c r="AJ25" s="738"/>
      <c r="AK25" s="738"/>
      <c r="AL25" s="738"/>
      <c r="AM25" s="738"/>
      <c r="AN25" s="738"/>
      <c r="AO25" s="738"/>
      <c r="AP25" s="738"/>
      <c r="AQ25" s="738"/>
      <c r="AR25" s="738"/>
      <c r="AS25" s="738"/>
      <c r="AT25" s="738"/>
      <c r="AU25" s="738"/>
      <c r="AV25" s="738"/>
      <c r="AW25" s="738"/>
      <c r="AX25" s="738"/>
      <c r="AY25" s="738"/>
      <c r="AZ25" s="738"/>
      <c r="BA25" s="738"/>
      <c r="BB25" s="738"/>
      <c r="BC25" s="738"/>
      <c r="BD25" s="738"/>
      <c r="BE25" s="738"/>
      <c r="BF25" s="738"/>
      <c r="BG25" s="738"/>
      <c r="BH25" s="738"/>
      <c r="BI25" s="738"/>
      <c r="BJ25" s="226"/>
      <c r="BK25" s="226"/>
      <c r="BL25" s="226"/>
      <c r="BM25" s="226"/>
      <c r="BN25" s="226"/>
      <c r="BO25" s="235"/>
      <c r="BP25" s="235"/>
      <c r="BQ25" s="232">
        <v>19</v>
      </c>
      <c r="BR25" s="233"/>
      <c r="BS25" s="786"/>
      <c r="BT25" s="787"/>
      <c r="BU25" s="787"/>
      <c r="BV25" s="787"/>
      <c r="BW25" s="787"/>
      <c r="BX25" s="787"/>
      <c r="BY25" s="787"/>
      <c r="BZ25" s="787"/>
      <c r="CA25" s="787"/>
      <c r="CB25" s="787"/>
      <c r="CC25" s="787"/>
      <c r="CD25" s="787"/>
      <c r="CE25" s="787"/>
      <c r="CF25" s="787"/>
      <c r="CG25" s="788"/>
      <c r="CH25" s="789"/>
      <c r="CI25" s="790"/>
      <c r="CJ25" s="790"/>
      <c r="CK25" s="790"/>
      <c r="CL25" s="791"/>
      <c r="CM25" s="789"/>
      <c r="CN25" s="790"/>
      <c r="CO25" s="790"/>
      <c r="CP25" s="790"/>
      <c r="CQ25" s="791"/>
      <c r="CR25" s="789"/>
      <c r="CS25" s="790"/>
      <c r="CT25" s="790"/>
      <c r="CU25" s="790"/>
      <c r="CV25" s="791"/>
      <c r="CW25" s="789"/>
      <c r="CX25" s="790"/>
      <c r="CY25" s="790"/>
      <c r="CZ25" s="790"/>
      <c r="DA25" s="791"/>
      <c r="DB25" s="789"/>
      <c r="DC25" s="790"/>
      <c r="DD25" s="790"/>
      <c r="DE25" s="790"/>
      <c r="DF25" s="791"/>
      <c r="DG25" s="789"/>
      <c r="DH25" s="790"/>
      <c r="DI25" s="790"/>
      <c r="DJ25" s="790"/>
      <c r="DK25" s="791"/>
      <c r="DL25" s="789"/>
      <c r="DM25" s="790"/>
      <c r="DN25" s="790"/>
      <c r="DO25" s="790"/>
      <c r="DP25" s="791"/>
      <c r="DQ25" s="789"/>
      <c r="DR25" s="790"/>
      <c r="DS25" s="790"/>
      <c r="DT25" s="790"/>
      <c r="DU25" s="791"/>
      <c r="DV25" s="786"/>
      <c r="DW25" s="787"/>
      <c r="DX25" s="787"/>
      <c r="DY25" s="787"/>
      <c r="DZ25" s="792"/>
      <c r="EA25" s="224"/>
    </row>
    <row r="26" spans="1:131" ht="26.25" customHeight="1" x14ac:dyDescent="0.2">
      <c r="A26" s="740" t="s">
        <v>375</v>
      </c>
      <c r="B26" s="741"/>
      <c r="C26" s="741"/>
      <c r="D26" s="741"/>
      <c r="E26" s="741"/>
      <c r="F26" s="741"/>
      <c r="G26" s="741"/>
      <c r="H26" s="741"/>
      <c r="I26" s="741"/>
      <c r="J26" s="741"/>
      <c r="K26" s="741"/>
      <c r="L26" s="741"/>
      <c r="M26" s="741"/>
      <c r="N26" s="741"/>
      <c r="O26" s="741"/>
      <c r="P26" s="742"/>
      <c r="Q26" s="746" t="s">
        <v>400</v>
      </c>
      <c r="R26" s="747"/>
      <c r="S26" s="747"/>
      <c r="T26" s="747"/>
      <c r="U26" s="748"/>
      <c r="V26" s="746" t="s">
        <v>401</v>
      </c>
      <c r="W26" s="747"/>
      <c r="X26" s="747"/>
      <c r="Y26" s="747"/>
      <c r="Z26" s="748"/>
      <c r="AA26" s="746" t="s">
        <v>402</v>
      </c>
      <c r="AB26" s="747"/>
      <c r="AC26" s="747"/>
      <c r="AD26" s="747"/>
      <c r="AE26" s="747"/>
      <c r="AF26" s="827" t="s">
        <v>403</v>
      </c>
      <c r="AG26" s="828"/>
      <c r="AH26" s="828"/>
      <c r="AI26" s="828"/>
      <c r="AJ26" s="829"/>
      <c r="AK26" s="747" t="s">
        <v>404</v>
      </c>
      <c r="AL26" s="747"/>
      <c r="AM26" s="747"/>
      <c r="AN26" s="747"/>
      <c r="AO26" s="748"/>
      <c r="AP26" s="746" t="s">
        <v>405</v>
      </c>
      <c r="AQ26" s="747"/>
      <c r="AR26" s="747"/>
      <c r="AS26" s="747"/>
      <c r="AT26" s="748"/>
      <c r="AU26" s="746" t="s">
        <v>406</v>
      </c>
      <c r="AV26" s="747"/>
      <c r="AW26" s="747"/>
      <c r="AX26" s="747"/>
      <c r="AY26" s="748"/>
      <c r="AZ26" s="746" t="s">
        <v>407</v>
      </c>
      <c r="BA26" s="747"/>
      <c r="BB26" s="747"/>
      <c r="BC26" s="747"/>
      <c r="BD26" s="748"/>
      <c r="BE26" s="746" t="s">
        <v>382</v>
      </c>
      <c r="BF26" s="747"/>
      <c r="BG26" s="747"/>
      <c r="BH26" s="747"/>
      <c r="BI26" s="753"/>
      <c r="BJ26" s="226"/>
      <c r="BK26" s="226"/>
      <c r="BL26" s="226"/>
      <c r="BM26" s="226"/>
      <c r="BN26" s="226"/>
      <c r="BO26" s="235"/>
      <c r="BP26" s="235"/>
      <c r="BQ26" s="232">
        <v>20</v>
      </c>
      <c r="BR26" s="233"/>
      <c r="BS26" s="786"/>
      <c r="BT26" s="787"/>
      <c r="BU26" s="787"/>
      <c r="BV26" s="787"/>
      <c r="BW26" s="787"/>
      <c r="BX26" s="787"/>
      <c r="BY26" s="787"/>
      <c r="BZ26" s="787"/>
      <c r="CA26" s="787"/>
      <c r="CB26" s="787"/>
      <c r="CC26" s="787"/>
      <c r="CD26" s="787"/>
      <c r="CE26" s="787"/>
      <c r="CF26" s="787"/>
      <c r="CG26" s="788"/>
      <c r="CH26" s="789"/>
      <c r="CI26" s="790"/>
      <c r="CJ26" s="790"/>
      <c r="CK26" s="790"/>
      <c r="CL26" s="791"/>
      <c r="CM26" s="789"/>
      <c r="CN26" s="790"/>
      <c r="CO26" s="790"/>
      <c r="CP26" s="790"/>
      <c r="CQ26" s="791"/>
      <c r="CR26" s="789"/>
      <c r="CS26" s="790"/>
      <c r="CT26" s="790"/>
      <c r="CU26" s="790"/>
      <c r="CV26" s="791"/>
      <c r="CW26" s="789"/>
      <c r="CX26" s="790"/>
      <c r="CY26" s="790"/>
      <c r="CZ26" s="790"/>
      <c r="DA26" s="791"/>
      <c r="DB26" s="789"/>
      <c r="DC26" s="790"/>
      <c r="DD26" s="790"/>
      <c r="DE26" s="790"/>
      <c r="DF26" s="791"/>
      <c r="DG26" s="789"/>
      <c r="DH26" s="790"/>
      <c r="DI26" s="790"/>
      <c r="DJ26" s="790"/>
      <c r="DK26" s="791"/>
      <c r="DL26" s="789"/>
      <c r="DM26" s="790"/>
      <c r="DN26" s="790"/>
      <c r="DO26" s="790"/>
      <c r="DP26" s="791"/>
      <c r="DQ26" s="789"/>
      <c r="DR26" s="790"/>
      <c r="DS26" s="790"/>
      <c r="DT26" s="790"/>
      <c r="DU26" s="791"/>
      <c r="DV26" s="786"/>
      <c r="DW26" s="787"/>
      <c r="DX26" s="787"/>
      <c r="DY26" s="787"/>
      <c r="DZ26" s="792"/>
      <c r="EA26" s="224"/>
    </row>
    <row r="27" spans="1:131" ht="26.25" customHeight="1" thickBot="1" x14ac:dyDescent="0.25">
      <c r="A27" s="743"/>
      <c r="B27" s="744"/>
      <c r="C27" s="744"/>
      <c r="D27" s="744"/>
      <c r="E27" s="744"/>
      <c r="F27" s="744"/>
      <c r="G27" s="744"/>
      <c r="H27" s="744"/>
      <c r="I27" s="744"/>
      <c r="J27" s="744"/>
      <c r="K27" s="744"/>
      <c r="L27" s="744"/>
      <c r="M27" s="744"/>
      <c r="N27" s="744"/>
      <c r="O27" s="744"/>
      <c r="P27" s="745"/>
      <c r="Q27" s="749"/>
      <c r="R27" s="750"/>
      <c r="S27" s="750"/>
      <c r="T27" s="750"/>
      <c r="U27" s="751"/>
      <c r="V27" s="749"/>
      <c r="W27" s="750"/>
      <c r="X27" s="750"/>
      <c r="Y27" s="750"/>
      <c r="Z27" s="751"/>
      <c r="AA27" s="749"/>
      <c r="AB27" s="750"/>
      <c r="AC27" s="750"/>
      <c r="AD27" s="750"/>
      <c r="AE27" s="750"/>
      <c r="AF27" s="830"/>
      <c r="AG27" s="831"/>
      <c r="AH27" s="831"/>
      <c r="AI27" s="831"/>
      <c r="AJ27" s="832"/>
      <c r="AK27" s="750"/>
      <c r="AL27" s="750"/>
      <c r="AM27" s="750"/>
      <c r="AN27" s="750"/>
      <c r="AO27" s="751"/>
      <c r="AP27" s="749"/>
      <c r="AQ27" s="750"/>
      <c r="AR27" s="750"/>
      <c r="AS27" s="750"/>
      <c r="AT27" s="751"/>
      <c r="AU27" s="749"/>
      <c r="AV27" s="750"/>
      <c r="AW27" s="750"/>
      <c r="AX27" s="750"/>
      <c r="AY27" s="751"/>
      <c r="AZ27" s="749"/>
      <c r="BA27" s="750"/>
      <c r="BB27" s="750"/>
      <c r="BC27" s="750"/>
      <c r="BD27" s="751"/>
      <c r="BE27" s="749"/>
      <c r="BF27" s="750"/>
      <c r="BG27" s="750"/>
      <c r="BH27" s="750"/>
      <c r="BI27" s="755"/>
      <c r="BJ27" s="226"/>
      <c r="BK27" s="226"/>
      <c r="BL27" s="226"/>
      <c r="BM27" s="226"/>
      <c r="BN27" s="226"/>
      <c r="BO27" s="235"/>
      <c r="BP27" s="235"/>
      <c r="BQ27" s="232">
        <v>21</v>
      </c>
      <c r="BR27" s="233"/>
      <c r="BS27" s="786"/>
      <c r="BT27" s="787"/>
      <c r="BU27" s="787"/>
      <c r="BV27" s="787"/>
      <c r="BW27" s="787"/>
      <c r="BX27" s="787"/>
      <c r="BY27" s="787"/>
      <c r="BZ27" s="787"/>
      <c r="CA27" s="787"/>
      <c r="CB27" s="787"/>
      <c r="CC27" s="787"/>
      <c r="CD27" s="787"/>
      <c r="CE27" s="787"/>
      <c r="CF27" s="787"/>
      <c r="CG27" s="788"/>
      <c r="CH27" s="789"/>
      <c r="CI27" s="790"/>
      <c r="CJ27" s="790"/>
      <c r="CK27" s="790"/>
      <c r="CL27" s="791"/>
      <c r="CM27" s="789"/>
      <c r="CN27" s="790"/>
      <c r="CO27" s="790"/>
      <c r="CP27" s="790"/>
      <c r="CQ27" s="791"/>
      <c r="CR27" s="789"/>
      <c r="CS27" s="790"/>
      <c r="CT27" s="790"/>
      <c r="CU27" s="790"/>
      <c r="CV27" s="791"/>
      <c r="CW27" s="789"/>
      <c r="CX27" s="790"/>
      <c r="CY27" s="790"/>
      <c r="CZ27" s="790"/>
      <c r="DA27" s="791"/>
      <c r="DB27" s="789"/>
      <c r="DC27" s="790"/>
      <c r="DD27" s="790"/>
      <c r="DE27" s="790"/>
      <c r="DF27" s="791"/>
      <c r="DG27" s="789"/>
      <c r="DH27" s="790"/>
      <c r="DI27" s="790"/>
      <c r="DJ27" s="790"/>
      <c r="DK27" s="791"/>
      <c r="DL27" s="789"/>
      <c r="DM27" s="790"/>
      <c r="DN27" s="790"/>
      <c r="DO27" s="790"/>
      <c r="DP27" s="791"/>
      <c r="DQ27" s="789"/>
      <c r="DR27" s="790"/>
      <c r="DS27" s="790"/>
      <c r="DT27" s="790"/>
      <c r="DU27" s="791"/>
      <c r="DV27" s="786"/>
      <c r="DW27" s="787"/>
      <c r="DX27" s="787"/>
      <c r="DY27" s="787"/>
      <c r="DZ27" s="792"/>
      <c r="EA27" s="224"/>
    </row>
    <row r="28" spans="1:131" ht="26.25" customHeight="1" thickTop="1" x14ac:dyDescent="0.2">
      <c r="A28" s="236">
        <v>1</v>
      </c>
      <c r="B28" s="762" t="s">
        <v>408</v>
      </c>
      <c r="C28" s="763"/>
      <c r="D28" s="763"/>
      <c r="E28" s="763"/>
      <c r="F28" s="763"/>
      <c r="G28" s="763"/>
      <c r="H28" s="763"/>
      <c r="I28" s="763"/>
      <c r="J28" s="763"/>
      <c r="K28" s="763"/>
      <c r="L28" s="763"/>
      <c r="M28" s="763"/>
      <c r="N28" s="763"/>
      <c r="O28" s="763"/>
      <c r="P28" s="764"/>
      <c r="Q28" s="835">
        <v>12036</v>
      </c>
      <c r="R28" s="836"/>
      <c r="S28" s="836"/>
      <c r="T28" s="836"/>
      <c r="U28" s="836"/>
      <c r="V28" s="836">
        <v>11971</v>
      </c>
      <c r="W28" s="836"/>
      <c r="X28" s="836"/>
      <c r="Y28" s="836"/>
      <c r="Z28" s="836"/>
      <c r="AA28" s="836">
        <v>66</v>
      </c>
      <c r="AB28" s="836"/>
      <c r="AC28" s="836"/>
      <c r="AD28" s="836"/>
      <c r="AE28" s="837"/>
      <c r="AF28" s="838">
        <v>66</v>
      </c>
      <c r="AG28" s="836"/>
      <c r="AH28" s="836"/>
      <c r="AI28" s="836"/>
      <c r="AJ28" s="839"/>
      <c r="AK28" s="840">
        <v>1173</v>
      </c>
      <c r="AL28" s="841"/>
      <c r="AM28" s="841"/>
      <c r="AN28" s="841"/>
      <c r="AO28" s="841"/>
      <c r="AP28" s="841" t="s">
        <v>538</v>
      </c>
      <c r="AQ28" s="841"/>
      <c r="AR28" s="841"/>
      <c r="AS28" s="841"/>
      <c r="AT28" s="841"/>
      <c r="AU28" s="841" t="s">
        <v>538</v>
      </c>
      <c r="AV28" s="841"/>
      <c r="AW28" s="841"/>
      <c r="AX28" s="841"/>
      <c r="AY28" s="841"/>
      <c r="AZ28" s="842" t="s">
        <v>538</v>
      </c>
      <c r="BA28" s="842"/>
      <c r="BB28" s="842"/>
      <c r="BC28" s="842"/>
      <c r="BD28" s="842"/>
      <c r="BE28" s="833"/>
      <c r="BF28" s="833"/>
      <c r="BG28" s="833"/>
      <c r="BH28" s="833"/>
      <c r="BI28" s="834"/>
      <c r="BJ28" s="226"/>
      <c r="BK28" s="226"/>
      <c r="BL28" s="226"/>
      <c r="BM28" s="226"/>
      <c r="BN28" s="226"/>
      <c r="BO28" s="235"/>
      <c r="BP28" s="235"/>
      <c r="BQ28" s="232">
        <v>22</v>
      </c>
      <c r="BR28" s="233"/>
      <c r="BS28" s="786"/>
      <c r="BT28" s="787"/>
      <c r="BU28" s="787"/>
      <c r="BV28" s="787"/>
      <c r="BW28" s="787"/>
      <c r="BX28" s="787"/>
      <c r="BY28" s="787"/>
      <c r="BZ28" s="787"/>
      <c r="CA28" s="787"/>
      <c r="CB28" s="787"/>
      <c r="CC28" s="787"/>
      <c r="CD28" s="787"/>
      <c r="CE28" s="787"/>
      <c r="CF28" s="787"/>
      <c r="CG28" s="788"/>
      <c r="CH28" s="789"/>
      <c r="CI28" s="790"/>
      <c r="CJ28" s="790"/>
      <c r="CK28" s="790"/>
      <c r="CL28" s="791"/>
      <c r="CM28" s="789"/>
      <c r="CN28" s="790"/>
      <c r="CO28" s="790"/>
      <c r="CP28" s="790"/>
      <c r="CQ28" s="791"/>
      <c r="CR28" s="789"/>
      <c r="CS28" s="790"/>
      <c r="CT28" s="790"/>
      <c r="CU28" s="790"/>
      <c r="CV28" s="791"/>
      <c r="CW28" s="789"/>
      <c r="CX28" s="790"/>
      <c r="CY28" s="790"/>
      <c r="CZ28" s="790"/>
      <c r="DA28" s="791"/>
      <c r="DB28" s="789"/>
      <c r="DC28" s="790"/>
      <c r="DD28" s="790"/>
      <c r="DE28" s="790"/>
      <c r="DF28" s="791"/>
      <c r="DG28" s="789"/>
      <c r="DH28" s="790"/>
      <c r="DI28" s="790"/>
      <c r="DJ28" s="790"/>
      <c r="DK28" s="791"/>
      <c r="DL28" s="789"/>
      <c r="DM28" s="790"/>
      <c r="DN28" s="790"/>
      <c r="DO28" s="790"/>
      <c r="DP28" s="791"/>
      <c r="DQ28" s="789"/>
      <c r="DR28" s="790"/>
      <c r="DS28" s="790"/>
      <c r="DT28" s="790"/>
      <c r="DU28" s="791"/>
      <c r="DV28" s="786"/>
      <c r="DW28" s="787"/>
      <c r="DX28" s="787"/>
      <c r="DY28" s="787"/>
      <c r="DZ28" s="792"/>
      <c r="EA28" s="224"/>
    </row>
    <row r="29" spans="1:131" ht="26.25" customHeight="1" x14ac:dyDescent="0.2">
      <c r="A29" s="236">
        <v>2</v>
      </c>
      <c r="B29" s="793" t="s">
        <v>409</v>
      </c>
      <c r="C29" s="794"/>
      <c r="D29" s="794"/>
      <c r="E29" s="794"/>
      <c r="F29" s="794"/>
      <c r="G29" s="794"/>
      <c r="H29" s="794"/>
      <c r="I29" s="794"/>
      <c r="J29" s="794"/>
      <c r="K29" s="794"/>
      <c r="L29" s="794"/>
      <c r="M29" s="794"/>
      <c r="N29" s="794"/>
      <c r="O29" s="794"/>
      <c r="P29" s="795"/>
      <c r="Q29" s="796">
        <v>7725</v>
      </c>
      <c r="R29" s="797"/>
      <c r="S29" s="797"/>
      <c r="T29" s="797"/>
      <c r="U29" s="797"/>
      <c r="V29" s="797">
        <v>7559</v>
      </c>
      <c r="W29" s="797"/>
      <c r="X29" s="797"/>
      <c r="Y29" s="797"/>
      <c r="Z29" s="797"/>
      <c r="AA29" s="797">
        <v>166</v>
      </c>
      <c r="AB29" s="797"/>
      <c r="AC29" s="797"/>
      <c r="AD29" s="797"/>
      <c r="AE29" s="798"/>
      <c r="AF29" s="799">
        <v>166</v>
      </c>
      <c r="AG29" s="800"/>
      <c r="AH29" s="800"/>
      <c r="AI29" s="800"/>
      <c r="AJ29" s="801"/>
      <c r="AK29" s="847">
        <v>1262</v>
      </c>
      <c r="AL29" s="843"/>
      <c r="AM29" s="843"/>
      <c r="AN29" s="843"/>
      <c r="AO29" s="843"/>
      <c r="AP29" s="843" t="s">
        <v>538</v>
      </c>
      <c r="AQ29" s="843"/>
      <c r="AR29" s="843"/>
      <c r="AS29" s="843"/>
      <c r="AT29" s="843"/>
      <c r="AU29" s="843" t="s">
        <v>538</v>
      </c>
      <c r="AV29" s="843"/>
      <c r="AW29" s="843"/>
      <c r="AX29" s="843"/>
      <c r="AY29" s="843"/>
      <c r="AZ29" s="844" t="s">
        <v>538</v>
      </c>
      <c r="BA29" s="844"/>
      <c r="BB29" s="844"/>
      <c r="BC29" s="844"/>
      <c r="BD29" s="844"/>
      <c r="BE29" s="845"/>
      <c r="BF29" s="845"/>
      <c r="BG29" s="845"/>
      <c r="BH29" s="845"/>
      <c r="BI29" s="846"/>
      <c r="BJ29" s="226"/>
      <c r="BK29" s="226"/>
      <c r="BL29" s="226"/>
      <c r="BM29" s="226"/>
      <c r="BN29" s="226"/>
      <c r="BO29" s="235"/>
      <c r="BP29" s="235"/>
      <c r="BQ29" s="232">
        <v>23</v>
      </c>
      <c r="BR29" s="233"/>
      <c r="BS29" s="786"/>
      <c r="BT29" s="787"/>
      <c r="BU29" s="787"/>
      <c r="BV29" s="787"/>
      <c r="BW29" s="787"/>
      <c r="BX29" s="787"/>
      <c r="BY29" s="787"/>
      <c r="BZ29" s="787"/>
      <c r="CA29" s="787"/>
      <c r="CB29" s="787"/>
      <c r="CC29" s="787"/>
      <c r="CD29" s="787"/>
      <c r="CE29" s="787"/>
      <c r="CF29" s="787"/>
      <c r="CG29" s="788"/>
      <c r="CH29" s="789"/>
      <c r="CI29" s="790"/>
      <c r="CJ29" s="790"/>
      <c r="CK29" s="790"/>
      <c r="CL29" s="791"/>
      <c r="CM29" s="789"/>
      <c r="CN29" s="790"/>
      <c r="CO29" s="790"/>
      <c r="CP29" s="790"/>
      <c r="CQ29" s="791"/>
      <c r="CR29" s="789"/>
      <c r="CS29" s="790"/>
      <c r="CT29" s="790"/>
      <c r="CU29" s="790"/>
      <c r="CV29" s="791"/>
      <c r="CW29" s="789"/>
      <c r="CX29" s="790"/>
      <c r="CY29" s="790"/>
      <c r="CZ29" s="790"/>
      <c r="DA29" s="791"/>
      <c r="DB29" s="789"/>
      <c r="DC29" s="790"/>
      <c r="DD29" s="790"/>
      <c r="DE29" s="790"/>
      <c r="DF29" s="791"/>
      <c r="DG29" s="789"/>
      <c r="DH29" s="790"/>
      <c r="DI29" s="790"/>
      <c r="DJ29" s="790"/>
      <c r="DK29" s="791"/>
      <c r="DL29" s="789"/>
      <c r="DM29" s="790"/>
      <c r="DN29" s="790"/>
      <c r="DO29" s="790"/>
      <c r="DP29" s="791"/>
      <c r="DQ29" s="789"/>
      <c r="DR29" s="790"/>
      <c r="DS29" s="790"/>
      <c r="DT29" s="790"/>
      <c r="DU29" s="791"/>
      <c r="DV29" s="786"/>
      <c r="DW29" s="787"/>
      <c r="DX29" s="787"/>
      <c r="DY29" s="787"/>
      <c r="DZ29" s="792"/>
      <c r="EA29" s="224"/>
    </row>
    <row r="30" spans="1:131" ht="26.25" customHeight="1" x14ac:dyDescent="0.2">
      <c r="A30" s="236">
        <v>3</v>
      </c>
      <c r="B30" s="793" t="s">
        <v>410</v>
      </c>
      <c r="C30" s="794"/>
      <c r="D30" s="794"/>
      <c r="E30" s="794"/>
      <c r="F30" s="794"/>
      <c r="G30" s="794"/>
      <c r="H30" s="794"/>
      <c r="I30" s="794"/>
      <c r="J30" s="794"/>
      <c r="K30" s="794"/>
      <c r="L30" s="794"/>
      <c r="M30" s="794"/>
      <c r="N30" s="794"/>
      <c r="O30" s="794"/>
      <c r="P30" s="795"/>
      <c r="Q30" s="796">
        <v>1120</v>
      </c>
      <c r="R30" s="797"/>
      <c r="S30" s="797"/>
      <c r="T30" s="797"/>
      <c r="U30" s="797"/>
      <c r="V30" s="797">
        <v>1019</v>
      </c>
      <c r="W30" s="797"/>
      <c r="X30" s="797"/>
      <c r="Y30" s="797"/>
      <c r="Z30" s="797"/>
      <c r="AA30" s="797">
        <v>101</v>
      </c>
      <c r="AB30" s="797"/>
      <c r="AC30" s="797"/>
      <c r="AD30" s="797"/>
      <c r="AE30" s="798"/>
      <c r="AF30" s="799">
        <v>101</v>
      </c>
      <c r="AG30" s="800"/>
      <c r="AH30" s="800"/>
      <c r="AI30" s="800"/>
      <c r="AJ30" s="801"/>
      <c r="AK30" s="847">
        <v>267</v>
      </c>
      <c r="AL30" s="843"/>
      <c r="AM30" s="843"/>
      <c r="AN30" s="843"/>
      <c r="AO30" s="843"/>
      <c r="AP30" s="843" t="s">
        <v>538</v>
      </c>
      <c r="AQ30" s="843"/>
      <c r="AR30" s="843"/>
      <c r="AS30" s="843"/>
      <c r="AT30" s="843"/>
      <c r="AU30" s="843">
        <v>179</v>
      </c>
      <c r="AV30" s="843"/>
      <c r="AW30" s="843"/>
      <c r="AX30" s="843"/>
      <c r="AY30" s="843"/>
      <c r="AZ30" s="844" t="s">
        <v>538</v>
      </c>
      <c r="BA30" s="844"/>
      <c r="BB30" s="844"/>
      <c r="BC30" s="844"/>
      <c r="BD30" s="844"/>
      <c r="BE30" s="845"/>
      <c r="BF30" s="845"/>
      <c r="BG30" s="845"/>
      <c r="BH30" s="845"/>
      <c r="BI30" s="846"/>
      <c r="BJ30" s="226"/>
      <c r="BK30" s="226"/>
      <c r="BL30" s="226"/>
      <c r="BM30" s="226"/>
      <c r="BN30" s="226"/>
      <c r="BO30" s="235"/>
      <c r="BP30" s="235"/>
      <c r="BQ30" s="232">
        <v>24</v>
      </c>
      <c r="BR30" s="233"/>
      <c r="BS30" s="786"/>
      <c r="BT30" s="787"/>
      <c r="BU30" s="787"/>
      <c r="BV30" s="787"/>
      <c r="BW30" s="787"/>
      <c r="BX30" s="787"/>
      <c r="BY30" s="787"/>
      <c r="BZ30" s="787"/>
      <c r="CA30" s="787"/>
      <c r="CB30" s="787"/>
      <c r="CC30" s="787"/>
      <c r="CD30" s="787"/>
      <c r="CE30" s="787"/>
      <c r="CF30" s="787"/>
      <c r="CG30" s="788"/>
      <c r="CH30" s="789"/>
      <c r="CI30" s="790"/>
      <c r="CJ30" s="790"/>
      <c r="CK30" s="790"/>
      <c r="CL30" s="791"/>
      <c r="CM30" s="789"/>
      <c r="CN30" s="790"/>
      <c r="CO30" s="790"/>
      <c r="CP30" s="790"/>
      <c r="CQ30" s="791"/>
      <c r="CR30" s="789"/>
      <c r="CS30" s="790"/>
      <c r="CT30" s="790"/>
      <c r="CU30" s="790"/>
      <c r="CV30" s="791"/>
      <c r="CW30" s="789"/>
      <c r="CX30" s="790"/>
      <c r="CY30" s="790"/>
      <c r="CZ30" s="790"/>
      <c r="DA30" s="791"/>
      <c r="DB30" s="789"/>
      <c r="DC30" s="790"/>
      <c r="DD30" s="790"/>
      <c r="DE30" s="790"/>
      <c r="DF30" s="791"/>
      <c r="DG30" s="789"/>
      <c r="DH30" s="790"/>
      <c r="DI30" s="790"/>
      <c r="DJ30" s="790"/>
      <c r="DK30" s="791"/>
      <c r="DL30" s="789"/>
      <c r="DM30" s="790"/>
      <c r="DN30" s="790"/>
      <c r="DO30" s="790"/>
      <c r="DP30" s="791"/>
      <c r="DQ30" s="789"/>
      <c r="DR30" s="790"/>
      <c r="DS30" s="790"/>
      <c r="DT30" s="790"/>
      <c r="DU30" s="791"/>
      <c r="DV30" s="786"/>
      <c r="DW30" s="787"/>
      <c r="DX30" s="787"/>
      <c r="DY30" s="787"/>
      <c r="DZ30" s="792"/>
      <c r="EA30" s="224"/>
    </row>
    <row r="31" spans="1:131" ht="26.25" customHeight="1" x14ac:dyDescent="0.2">
      <c r="A31" s="236">
        <v>4</v>
      </c>
      <c r="B31" s="793" t="s">
        <v>411</v>
      </c>
      <c r="C31" s="794"/>
      <c r="D31" s="794"/>
      <c r="E31" s="794"/>
      <c r="F31" s="794"/>
      <c r="G31" s="794"/>
      <c r="H31" s="794"/>
      <c r="I31" s="794"/>
      <c r="J31" s="794"/>
      <c r="K31" s="794"/>
      <c r="L31" s="794"/>
      <c r="M31" s="794"/>
      <c r="N31" s="794"/>
      <c r="O31" s="794"/>
      <c r="P31" s="795"/>
      <c r="Q31" s="796">
        <v>1938</v>
      </c>
      <c r="R31" s="797"/>
      <c r="S31" s="797"/>
      <c r="T31" s="797"/>
      <c r="U31" s="797"/>
      <c r="V31" s="797">
        <v>1930</v>
      </c>
      <c r="W31" s="797"/>
      <c r="X31" s="797"/>
      <c r="Y31" s="797"/>
      <c r="Z31" s="797"/>
      <c r="AA31" s="797">
        <v>8</v>
      </c>
      <c r="AB31" s="797"/>
      <c r="AC31" s="797"/>
      <c r="AD31" s="797"/>
      <c r="AE31" s="798"/>
      <c r="AF31" s="799">
        <v>8</v>
      </c>
      <c r="AG31" s="800"/>
      <c r="AH31" s="800"/>
      <c r="AI31" s="800"/>
      <c r="AJ31" s="801"/>
      <c r="AK31" s="847">
        <v>215</v>
      </c>
      <c r="AL31" s="843"/>
      <c r="AM31" s="843"/>
      <c r="AN31" s="843"/>
      <c r="AO31" s="843"/>
      <c r="AP31" s="843" t="s">
        <v>538</v>
      </c>
      <c r="AQ31" s="843"/>
      <c r="AR31" s="843"/>
      <c r="AS31" s="843"/>
      <c r="AT31" s="843"/>
      <c r="AU31" s="843" t="s">
        <v>538</v>
      </c>
      <c r="AV31" s="843"/>
      <c r="AW31" s="843"/>
      <c r="AX31" s="843"/>
      <c r="AY31" s="843"/>
      <c r="AZ31" s="844" t="s">
        <v>538</v>
      </c>
      <c r="BA31" s="844"/>
      <c r="BB31" s="844"/>
      <c r="BC31" s="844"/>
      <c r="BD31" s="844"/>
      <c r="BE31" s="845"/>
      <c r="BF31" s="845"/>
      <c r="BG31" s="845"/>
      <c r="BH31" s="845"/>
      <c r="BI31" s="846"/>
      <c r="BJ31" s="226"/>
      <c r="BK31" s="226"/>
      <c r="BL31" s="226"/>
      <c r="BM31" s="226"/>
      <c r="BN31" s="226"/>
      <c r="BO31" s="235"/>
      <c r="BP31" s="235"/>
      <c r="BQ31" s="232">
        <v>25</v>
      </c>
      <c r="BR31" s="233"/>
      <c r="BS31" s="786"/>
      <c r="BT31" s="787"/>
      <c r="BU31" s="787"/>
      <c r="BV31" s="787"/>
      <c r="BW31" s="787"/>
      <c r="BX31" s="787"/>
      <c r="BY31" s="787"/>
      <c r="BZ31" s="787"/>
      <c r="CA31" s="787"/>
      <c r="CB31" s="787"/>
      <c r="CC31" s="787"/>
      <c r="CD31" s="787"/>
      <c r="CE31" s="787"/>
      <c r="CF31" s="787"/>
      <c r="CG31" s="788"/>
      <c r="CH31" s="789"/>
      <c r="CI31" s="790"/>
      <c r="CJ31" s="790"/>
      <c r="CK31" s="790"/>
      <c r="CL31" s="791"/>
      <c r="CM31" s="789"/>
      <c r="CN31" s="790"/>
      <c r="CO31" s="790"/>
      <c r="CP31" s="790"/>
      <c r="CQ31" s="791"/>
      <c r="CR31" s="789"/>
      <c r="CS31" s="790"/>
      <c r="CT31" s="790"/>
      <c r="CU31" s="790"/>
      <c r="CV31" s="791"/>
      <c r="CW31" s="789"/>
      <c r="CX31" s="790"/>
      <c r="CY31" s="790"/>
      <c r="CZ31" s="790"/>
      <c r="DA31" s="791"/>
      <c r="DB31" s="789"/>
      <c r="DC31" s="790"/>
      <c r="DD31" s="790"/>
      <c r="DE31" s="790"/>
      <c r="DF31" s="791"/>
      <c r="DG31" s="789"/>
      <c r="DH31" s="790"/>
      <c r="DI31" s="790"/>
      <c r="DJ31" s="790"/>
      <c r="DK31" s="791"/>
      <c r="DL31" s="789"/>
      <c r="DM31" s="790"/>
      <c r="DN31" s="790"/>
      <c r="DO31" s="790"/>
      <c r="DP31" s="791"/>
      <c r="DQ31" s="789"/>
      <c r="DR31" s="790"/>
      <c r="DS31" s="790"/>
      <c r="DT31" s="790"/>
      <c r="DU31" s="791"/>
      <c r="DV31" s="786"/>
      <c r="DW31" s="787"/>
      <c r="DX31" s="787"/>
      <c r="DY31" s="787"/>
      <c r="DZ31" s="792"/>
      <c r="EA31" s="224"/>
    </row>
    <row r="32" spans="1:131" ht="26.25" customHeight="1" x14ac:dyDescent="0.2">
      <c r="A32" s="236">
        <v>5</v>
      </c>
      <c r="B32" s="793" t="s">
        <v>412</v>
      </c>
      <c r="C32" s="794"/>
      <c r="D32" s="794"/>
      <c r="E32" s="794"/>
      <c r="F32" s="794"/>
      <c r="G32" s="794"/>
      <c r="H32" s="794"/>
      <c r="I32" s="794"/>
      <c r="J32" s="794"/>
      <c r="K32" s="794"/>
      <c r="L32" s="794"/>
      <c r="M32" s="794"/>
      <c r="N32" s="794"/>
      <c r="O32" s="794"/>
      <c r="P32" s="795"/>
      <c r="Q32" s="796">
        <v>3896</v>
      </c>
      <c r="R32" s="797"/>
      <c r="S32" s="797"/>
      <c r="T32" s="797"/>
      <c r="U32" s="797"/>
      <c r="V32" s="797">
        <v>3499</v>
      </c>
      <c r="W32" s="797"/>
      <c r="X32" s="797"/>
      <c r="Y32" s="797"/>
      <c r="Z32" s="797"/>
      <c r="AA32" s="797">
        <v>397</v>
      </c>
      <c r="AB32" s="797"/>
      <c r="AC32" s="797"/>
      <c r="AD32" s="797"/>
      <c r="AE32" s="798"/>
      <c r="AF32" s="799">
        <v>388</v>
      </c>
      <c r="AG32" s="800"/>
      <c r="AH32" s="800"/>
      <c r="AI32" s="800"/>
      <c r="AJ32" s="801"/>
      <c r="AK32" s="847">
        <v>180</v>
      </c>
      <c r="AL32" s="843"/>
      <c r="AM32" s="843"/>
      <c r="AN32" s="843"/>
      <c r="AO32" s="843"/>
      <c r="AP32" s="843">
        <v>7971</v>
      </c>
      <c r="AQ32" s="843"/>
      <c r="AR32" s="843"/>
      <c r="AS32" s="843"/>
      <c r="AT32" s="843"/>
      <c r="AU32" s="843">
        <v>709</v>
      </c>
      <c r="AV32" s="843"/>
      <c r="AW32" s="843"/>
      <c r="AX32" s="843"/>
      <c r="AY32" s="843"/>
      <c r="AZ32" s="844" t="s">
        <v>538</v>
      </c>
      <c r="BA32" s="844"/>
      <c r="BB32" s="844"/>
      <c r="BC32" s="844"/>
      <c r="BD32" s="844"/>
      <c r="BE32" s="845" t="s">
        <v>413</v>
      </c>
      <c r="BF32" s="845"/>
      <c r="BG32" s="845"/>
      <c r="BH32" s="845"/>
      <c r="BI32" s="846"/>
      <c r="BJ32" s="226"/>
      <c r="BK32" s="226"/>
      <c r="BL32" s="226"/>
      <c r="BM32" s="226"/>
      <c r="BN32" s="226"/>
      <c r="BO32" s="235"/>
      <c r="BP32" s="235"/>
      <c r="BQ32" s="232">
        <v>26</v>
      </c>
      <c r="BR32" s="233"/>
      <c r="BS32" s="786"/>
      <c r="BT32" s="787"/>
      <c r="BU32" s="787"/>
      <c r="BV32" s="787"/>
      <c r="BW32" s="787"/>
      <c r="BX32" s="787"/>
      <c r="BY32" s="787"/>
      <c r="BZ32" s="787"/>
      <c r="CA32" s="787"/>
      <c r="CB32" s="787"/>
      <c r="CC32" s="787"/>
      <c r="CD32" s="787"/>
      <c r="CE32" s="787"/>
      <c r="CF32" s="787"/>
      <c r="CG32" s="788"/>
      <c r="CH32" s="789"/>
      <c r="CI32" s="790"/>
      <c r="CJ32" s="790"/>
      <c r="CK32" s="790"/>
      <c r="CL32" s="791"/>
      <c r="CM32" s="789"/>
      <c r="CN32" s="790"/>
      <c r="CO32" s="790"/>
      <c r="CP32" s="790"/>
      <c r="CQ32" s="791"/>
      <c r="CR32" s="789"/>
      <c r="CS32" s="790"/>
      <c r="CT32" s="790"/>
      <c r="CU32" s="790"/>
      <c r="CV32" s="791"/>
      <c r="CW32" s="789"/>
      <c r="CX32" s="790"/>
      <c r="CY32" s="790"/>
      <c r="CZ32" s="790"/>
      <c r="DA32" s="791"/>
      <c r="DB32" s="789"/>
      <c r="DC32" s="790"/>
      <c r="DD32" s="790"/>
      <c r="DE32" s="790"/>
      <c r="DF32" s="791"/>
      <c r="DG32" s="789"/>
      <c r="DH32" s="790"/>
      <c r="DI32" s="790"/>
      <c r="DJ32" s="790"/>
      <c r="DK32" s="791"/>
      <c r="DL32" s="789"/>
      <c r="DM32" s="790"/>
      <c r="DN32" s="790"/>
      <c r="DO32" s="790"/>
      <c r="DP32" s="791"/>
      <c r="DQ32" s="789"/>
      <c r="DR32" s="790"/>
      <c r="DS32" s="790"/>
      <c r="DT32" s="790"/>
      <c r="DU32" s="791"/>
      <c r="DV32" s="786"/>
      <c r="DW32" s="787"/>
      <c r="DX32" s="787"/>
      <c r="DY32" s="787"/>
      <c r="DZ32" s="792"/>
      <c r="EA32" s="224"/>
    </row>
    <row r="33" spans="1:131" ht="26.25" customHeight="1" x14ac:dyDescent="0.2">
      <c r="A33" s="236">
        <v>6</v>
      </c>
      <c r="B33" s="793"/>
      <c r="C33" s="794"/>
      <c r="D33" s="794"/>
      <c r="E33" s="794"/>
      <c r="F33" s="794"/>
      <c r="G33" s="794"/>
      <c r="H33" s="794"/>
      <c r="I33" s="794"/>
      <c r="J33" s="794"/>
      <c r="K33" s="794"/>
      <c r="L33" s="794"/>
      <c r="M33" s="794"/>
      <c r="N33" s="794"/>
      <c r="O33" s="794"/>
      <c r="P33" s="795"/>
      <c r="Q33" s="796"/>
      <c r="R33" s="797"/>
      <c r="S33" s="797"/>
      <c r="T33" s="797"/>
      <c r="U33" s="797"/>
      <c r="V33" s="797"/>
      <c r="W33" s="797"/>
      <c r="X33" s="797"/>
      <c r="Y33" s="797"/>
      <c r="Z33" s="797"/>
      <c r="AA33" s="797"/>
      <c r="AB33" s="797"/>
      <c r="AC33" s="797"/>
      <c r="AD33" s="797"/>
      <c r="AE33" s="798"/>
      <c r="AF33" s="799"/>
      <c r="AG33" s="800"/>
      <c r="AH33" s="800"/>
      <c r="AI33" s="800"/>
      <c r="AJ33" s="801"/>
      <c r="AK33" s="847"/>
      <c r="AL33" s="843"/>
      <c r="AM33" s="843"/>
      <c r="AN33" s="843"/>
      <c r="AO33" s="843"/>
      <c r="AP33" s="843"/>
      <c r="AQ33" s="843"/>
      <c r="AR33" s="843"/>
      <c r="AS33" s="843"/>
      <c r="AT33" s="843"/>
      <c r="AU33" s="843"/>
      <c r="AV33" s="843"/>
      <c r="AW33" s="843"/>
      <c r="AX33" s="843"/>
      <c r="AY33" s="843"/>
      <c r="AZ33" s="844"/>
      <c r="BA33" s="844"/>
      <c r="BB33" s="844"/>
      <c r="BC33" s="844"/>
      <c r="BD33" s="844"/>
      <c r="BE33" s="845"/>
      <c r="BF33" s="845"/>
      <c r="BG33" s="845"/>
      <c r="BH33" s="845"/>
      <c r="BI33" s="846"/>
      <c r="BJ33" s="226"/>
      <c r="BK33" s="226"/>
      <c r="BL33" s="226"/>
      <c r="BM33" s="226"/>
      <c r="BN33" s="226"/>
      <c r="BO33" s="235"/>
      <c r="BP33" s="235"/>
      <c r="BQ33" s="232">
        <v>27</v>
      </c>
      <c r="BR33" s="233"/>
      <c r="BS33" s="786"/>
      <c r="BT33" s="787"/>
      <c r="BU33" s="787"/>
      <c r="BV33" s="787"/>
      <c r="BW33" s="787"/>
      <c r="BX33" s="787"/>
      <c r="BY33" s="787"/>
      <c r="BZ33" s="787"/>
      <c r="CA33" s="787"/>
      <c r="CB33" s="787"/>
      <c r="CC33" s="787"/>
      <c r="CD33" s="787"/>
      <c r="CE33" s="787"/>
      <c r="CF33" s="787"/>
      <c r="CG33" s="788"/>
      <c r="CH33" s="789"/>
      <c r="CI33" s="790"/>
      <c r="CJ33" s="790"/>
      <c r="CK33" s="790"/>
      <c r="CL33" s="791"/>
      <c r="CM33" s="789"/>
      <c r="CN33" s="790"/>
      <c r="CO33" s="790"/>
      <c r="CP33" s="790"/>
      <c r="CQ33" s="791"/>
      <c r="CR33" s="789"/>
      <c r="CS33" s="790"/>
      <c r="CT33" s="790"/>
      <c r="CU33" s="790"/>
      <c r="CV33" s="791"/>
      <c r="CW33" s="789"/>
      <c r="CX33" s="790"/>
      <c r="CY33" s="790"/>
      <c r="CZ33" s="790"/>
      <c r="DA33" s="791"/>
      <c r="DB33" s="789"/>
      <c r="DC33" s="790"/>
      <c r="DD33" s="790"/>
      <c r="DE33" s="790"/>
      <c r="DF33" s="791"/>
      <c r="DG33" s="789"/>
      <c r="DH33" s="790"/>
      <c r="DI33" s="790"/>
      <c r="DJ33" s="790"/>
      <c r="DK33" s="791"/>
      <c r="DL33" s="789"/>
      <c r="DM33" s="790"/>
      <c r="DN33" s="790"/>
      <c r="DO33" s="790"/>
      <c r="DP33" s="791"/>
      <c r="DQ33" s="789"/>
      <c r="DR33" s="790"/>
      <c r="DS33" s="790"/>
      <c r="DT33" s="790"/>
      <c r="DU33" s="791"/>
      <c r="DV33" s="786"/>
      <c r="DW33" s="787"/>
      <c r="DX33" s="787"/>
      <c r="DY33" s="787"/>
      <c r="DZ33" s="792"/>
      <c r="EA33" s="224"/>
    </row>
    <row r="34" spans="1:131" ht="26.25" customHeight="1" x14ac:dyDescent="0.2">
      <c r="A34" s="236">
        <v>7</v>
      </c>
      <c r="B34" s="793"/>
      <c r="C34" s="794"/>
      <c r="D34" s="794"/>
      <c r="E34" s="794"/>
      <c r="F34" s="794"/>
      <c r="G34" s="794"/>
      <c r="H34" s="794"/>
      <c r="I34" s="794"/>
      <c r="J34" s="794"/>
      <c r="K34" s="794"/>
      <c r="L34" s="794"/>
      <c r="M34" s="794"/>
      <c r="N34" s="794"/>
      <c r="O34" s="794"/>
      <c r="P34" s="795"/>
      <c r="Q34" s="796"/>
      <c r="R34" s="797"/>
      <c r="S34" s="797"/>
      <c r="T34" s="797"/>
      <c r="U34" s="797"/>
      <c r="V34" s="797"/>
      <c r="W34" s="797"/>
      <c r="X34" s="797"/>
      <c r="Y34" s="797"/>
      <c r="Z34" s="797"/>
      <c r="AA34" s="797"/>
      <c r="AB34" s="797"/>
      <c r="AC34" s="797"/>
      <c r="AD34" s="797"/>
      <c r="AE34" s="798"/>
      <c r="AF34" s="799"/>
      <c r="AG34" s="800"/>
      <c r="AH34" s="800"/>
      <c r="AI34" s="800"/>
      <c r="AJ34" s="801"/>
      <c r="AK34" s="847"/>
      <c r="AL34" s="843"/>
      <c r="AM34" s="843"/>
      <c r="AN34" s="843"/>
      <c r="AO34" s="843"/>
      <c r="AP34" s="843"/>
      <c r="AQ34" s="843"/>
      <c r="AR34" s="843"/>
      <c r="AS34" s="843"/>
      <c r="AT34" s="843"/>
      <c r="AU34" s="843"/>
      <c r="AV34" s="843"/>
      <c r="AW34" s="843"/>
      <c r="AX34" s="843"/>
      <c r="AY34" s="843"/>
      <c r="AZ34" s="844"/>
      <c r="BA34" s="844"/>
      <c r="BB34" s="844"/>
      <c r="BC34" s="844"/>
      <c r="BD34" s="844"/>
      <c r="BE34" s="845"/>
      <c r="BF34" s="845"/>
      <c r="BG34" s="845"/>
      <c r="BH34" s="845"/>
      <c r="BI34" s="846"/>
      <c r="BJ34" s="226"/>
      <c r="BK34" s="226"/>
      <c r="BL34" s="226"/>
      <c r="BM34" s="226"/>
      <c r="BN34" s="226"/>
      <c r="BO34" s="235"/>
      <c r="BP34" s="235"/>
      <c r="BQ34" s="232">
        <v>28</v>
      </c>
      <c r="BR34" s="233"/>
      <c r="BS34" s="786"/>
      <c r="BT34" s="787"/>
      <c r="BU34" s="787"/>
      <c r="BV34" s="787"/>
      <c r="BW34" s="787"/>
      <c r="BX34" s="787"/>
      <c r="BY34" s="787"/>
      <c r="BZ34" s="787"/>
      <c r="CA34" s="787"/>
      <c r="CB34" s="787"/>
      <c r="CC34" s="787"/>
      <c r="CD34" s="787"/>
      <c r="CE34" s="787"/>
      <c r="CF34" s="787"/>
      <c r="CG34" s="788"/>
      <c r="CH34" s="789"/>
      <c r="CI34" s="790"/>
      <c r="CJ34" s="790"/>
      <c r="CK34" s="790"/>
      <c r="CL34" s="791"/>
      <c r="CM34" s="789"/>
      <c r="CN34" s="790"/>
      <c r="CO34" s="790"/>
      <c r="CP34" s="790"/>
      <c r="CQ34" s="791"/>
      <c r="CR34" s="789"/>
      <c r="CS34" s="790"/>
      <c r="CT34" s="790"/>
      <c r="CU34" s="790"/>
      <c r="CV34" s="791"/>
      <c r="CW34" s="789"/>
      <c r="CX34" s="790"/>
      <c r="CY34" s="790"/>
      <c r="CZ34" s="790"/>
      <c r="DA34" s="791"/>
      <c r="DB34" s="789"/>
      <c r="DC34" s="790"/>
      <c r="DD34" s="790"/>
      <c r="DE34" s="790"/>
      <c r="DF34" s="791"/>
      <c r="DG34" s="789"/>
      <c r="DH34" s="790"/>
      <c r="DI34" s="790"/>
      <c r="DJ34" s="790"/>
      <c r="DK34" s="791"/>
      <c r="DL34" s="789"/>
      <c r="DM34" s="790"/>
      <c r="DN34" s="790"/>
      <c r="DO34" s="790"/>
      <c r="DP34" s="791"/>
      <c r="DQ34" s="789"/>
      <c r="DR34" s="790"/>
      <c r="DS34" s="790"/>
      <c r="DT34" s="790"/>
      <c r="DU34" s="791"/>
      <c r="DV34" s="786"/>
      <c r="DW34" s="787"/>
      <c r="DX34" s="787"/>
      <c r="DY34" s="787"/>
      <c r="DZ34" s="792"/>
      <c r="EA34" s="224"/>
    </row>
    <row r="35" spans="1:131" ht="26.25" customHeight="1" x14ac:dyDescent="0.2">
      <c r="A35" s="236">
        <v>8</v>
      </c>
      <c r="B35" s="793"/>
      <c r="C35" s="794"/>
      <c r="D35" s="794"/>
      <c r="E35" s="794"/>
      <c r="F35" s="794"/>
      <c r="G35" s="794"/>
      <c r="H35" s="794"/>
      <c r="I35" s="794"/>
      <c r="J35" s="794"/>
      <c r="K35" s="794"/>
      <c r="L35" s="794"/>
      <c r="M35" s="794"/>
      <c r="N35" s="794"/>
      <c r="O35" s="794"/>
      <c r="P35" s="795"/>
      <c r="Q35" s="796"/>
      <c r="R35" s="797"/>
      <c r="S35" s="797"/>
      <c r="T35" s="797"/>
      <c r="U35" s="797"/>
      <c r="V35" s="797"/>
      <c r="W35" s="797"/>
      <c r="X35" s="797"/>
      <c r="Y35" s="797"/>
      <c r="Z35" s="797"/>
      <c r="AA35" s="797"/>
      <c r="AB35" s="797"/>
      <c r="AC35" s="797"/>
      <c r="AD35" s="797"/>
      <c r="AE35" s="798"/>
      <c r="AF35" s="799"/>
      <c r="AG35" s="800"/>
      <c r="AH35" s="800"/>
      <c r="AI35" s="800"/>
      <c r="AJ35" s="801"/>
      <c r="AK35" s="847"/>
      <c r="AL35" s="843"/>
      <c r="AM35" s="843"/>
      <c r="AN35" s="843"/>
      <c r="AO35" s="843"/>
      <c r="AP35" s="843"/>
      <c r="AQ35" s="843"/>
      <c r="AR35" s="843"/>
      <c r="AS35" s="843"/>
      <c r="AT35" s="843"/>
      <c r="AU35" s="843"/>
      <c r="AV35" s="843"/>
      <c r="AW35" s="843"/>
      <c r="AX35" s="843"/>
      <c r="AY35" s="843"/>
      <c r="AZ35" s="844"/>
      <c r="BA35" s="844"/>
      <c r="BB35" s="844"/>
      <c r="BC35" s="844"/>
      <c r="BD35" s="844"/>
      <c r="BE35" s="845"/>
      <c r="BF35" s="845"/>
      <c r="BG35" s="845"/>
      <c r="BH35" s="845"/>
      <c r="BI35" s="846"/>
      <c r="BJ35" s="226"/>
      <c r="BK35" s="226"/>
      <c r="BL35" s="226"/>
      <c r="BM35" s="226"/>
      <c r="BN35" s="226"/>
      <c r="BO35" s="235"/>
      <c r="BP35" s="235"/>
      <c r="BQ35" s="232">
        <v>29</v>
      </c>
      <c r="BR35" s="233"/>
      <c r="BS35" s="786"/>
      <c r="BT35" s="787"/>
      <c r="BU35" s="787"/>
      <c r="BV35" s="787"/>
      <c r="BW35" s="787"/>
      <c r="BX35" s="787"/>
      <c r="BY35" s="787"/>
      <c r="BZ35" s="787"/>
      <c r="CA35" s="787"/>
      <c r="CB35" s="787"/>
      <c r="CC35" s="787"/>
      <c r="CD35" s="787"/>
      <c r="CE35" s="787"/>
      <c r="CF35" s="787"/>
      <c r="CG35" s="788"/>
      <c r="CH35" s="789"/>
      <c r="CI35" s="790"/>
      <c r="CJ35" s="790"/>
      <c r="CK35" s="790"/>
      <c r="CL35" s="791"/>
      <c r="CM35" s="789"/>
      <c r="CN35" s="790"/>
      <c r="CO35" s="790"/>
      <c r="CP35" s="790"/>
      <c r="CQ35" s="791"/>
      <c r="CR35" s="789"/>
      <c r="CS35" s="790"/>
      <c r="CT35" s="790"/>
      <c r="CU35" s="790"/>
      <c r="CV35" s="791"/>
      <c r="CW35" s="789"/>
      <c r="CX35" s="790"/>
      <c r="CY35" s="790"/>
      <c r="CZ35" s="790"/>
      <c r="DA35" s="791"/>
      <c r="DB35" s="789"/>
      <c r="DC35" s="790"/>
      <c r="DD35" s="790"/>
      <c r="DE35" s="790"/>
      <c r="DF35" s="791"/>
      <c r="DG35" s="789"/>
      <c r="DH35" s="790"/>
      <c r="DI35" s="790"/>
      <c r="DJ35" s="790"/>
      <c r="DK35" s="791"/>
      <c r="DL35" s="789"/>
      <c r="DM35" s="790"/>
      <c r="DN35" s="790"/>
      <c r="DO35" s="790"/>
      <c r="DP35" s="791"/>
      <c r="DQ35" s="789"/>
      <c r="DR35" s="790"/>
      <c r="DS35" s="790"/>
      <c r="DT35" s="790"/>
      <c r="DU35" s="791"/>
      <c r="DV35" s="786"/>
      <c r="DW35" s="787"/>
      <c r="DX35" s="787"/>
      <c r="DY35" s="787"/>
      <c r="DZ35" s="792"/>
      <c r="EA35" s="224"/>
    </row>
    <row r="36" spans="1:131" ht="26.25" customHeight="1" x14ac:dyDescent="0.2">
      <c r="A36" s="236">
        <v>9</v>
      </c>
      <c r="B36" s="793"/>
      <c r="C36" s="794"/>
      <c r="D36" s="794"/>
      <c r="E36" s="794"/>
      <c r="F36" s="794"/>
      <c r="G36" s="794"/>
      <c r="H36" s="794"/>
      <c r="I36" s="794"/>
      <c r="J36" s="794"/>
      <c r="K36" s="794"/>
      <c r="L36" s="794"/>
      <c r="M36" s="794"/>
      <c r="N36" s="794"/>
      <c r="O36" s="794"/>
      <c r="P36" s="795"/>
      <c r="Q36" s="796"/>
      <c r="R36" s="797"/>
      <c r="S36" s="797"/>
      <c r="T36" s="797"/>
      <c r="U36" s="797"/>
      <c r="V36" s="797"/>
      <c r="W36" s="797"/>
      <c r="X36" s="797"/>
      <c r="Y36" s="797"/>
      <c r="Z36" s="797"/>
      <c r="AA36" s="797"/>
      <c r="AB36" s="797"/>
      <c r="AC36" s="797"/>
      <c r="AD36" s="797"/>
      <c r="AE36" s="798"/>
      <c r="AF36" s="799"/>
      <c r="AG36" s="800"/>
      <c r="AH36" s="800"/>
      <c r="AI36" s="800"/>
      <c r="AJ36" s="801"/>
      <c r="AK36" s="847"/>
      <c r="AL36" s="843"/>
      <c r="AM36" s="843"/>
      <c r="AN36" s="843"/>
      <c r="AO36" s="843"/>
      <c r="AP36" s="843"/>
      <c r="AQ36" s="843"/>
      <c r="AR36" s="843"/>
      <c r="AS36" s="843"/>
      <c r="AT36" s="843"/>
      <c r="AU36" s="843"/>
      <c r="AV36" s="843"/>
      <c r="AW36" s="843"/>
      <c r="AX36" s="843"/>
      <c r="AY36" s="843"/>
      <c r="AZ36" s="844"/>
      <c r="BA36" s="844"/>
      <c r="BB36" s="844"/>
      <c r="BC36" s="844"/>
      <c r="BD36" s="844"/>
      <c r="BE36" s="845"/>
      <c r="BF36" s="845"/>
      <c r="BG36" s="845"/>
      <c r="BH36" s="845"/>
      <c r="BI36" s="846"/>
      <c r="BJ36" s="226"/>
      <c r="BK36" s="226"/>
      <c r="BL36" s="226"/>
      <c r="BM36" s="226"/>
      <c r="BN36" s="226"/>
      <c r="BO36" s="235"/>
      <c r="BP36" s="235"/>
      <c r="BQ36" s="232">
        <v>30</v>
      </c>
      <c r="BR36" s="233"/>
      <c r="BS36" s="786"/>
      <c r="BT36" s="787"/>
      <c r="BU36" s="787"/>
      <c r="BV36" s="787"/>
      <c r="BW36" s="787"/>
      <c r="BX36" s="787"/>
      <c r="BY36" s="787"/>
      <c r="BZ36" s="787"/>
      <c r="CA36" s="787"/>
      <c r="CB36" s="787"/>
      <c r="CC36" s="787"/>
      <c r="CD36" s="787"/>
      <c r="CE36" s="787"/>
      <c r="CF36" s="787"/>
      <c r="CG36" s="788"/>
      <c r="CH36" s="789"/>
      <c r="CI36" s="790"/>
      <c r="CJ36" s="790"/>
      <c r="CK36" s="790"/>
      <c r="CL36" s="791"/>
      <c r="CM36" s="789"/>
      <c r="CN36" s="790"/>
      <c r="CO36" s="790"/>
      <c r="CP36" s="790"/>
      <c r="CQ36" s="791"/>
      <c r="CR36" s="789"/>
      <c r="CS36" s="790"/>
      <c r="CT36" s="790"/>
      <c r="CU36" s="790"/>
      <c r="CV36" s="791"/>
      <c r="CW36" s="789"/>
      <c r="CX36" s="790"/>
      <c r="CY36" s="790"/>
      <c r="CZ36" s="790"/>
      <c r="DA36" s="791"/>
      <c r="DB36" s="789"/>
      <c r="DC36" s="790"/>
      <c r="DD36" s="790"/>
      <c r="DE36" s="790"/>
      <c r="DF36" s="791"/>
      <c r="DG36" s="789"/>
      <c r="DH36" s="790"/>
      <c r="DI36" s="790"/>
      <c r="DJ36" s="790"/>
      <c r="DK36" s="791"/>
      <c r="DL36" s="789"/>
      <c r="DM36" s="790"/>
      <c r="DN36" s="790"/>
      <c r="DO36" s="790"/>
      <c r="DP36" s="791"/>
      <c r="DQ36" s="789"/>
      <c r="DR36" s="790"/>
      <c r="DS36" s="790"/>
      <c r="DT36" s="790"/>
      <c r="DU36" s="791"/>
      <c r="DV36" s="786"/>
      <c r="DW36" s="787"/>
      <c r="DX36" s="787"/>
      <c r="DY36" s="787"/>
      <c r="DZ36" s="792"/>
      <c r="EA36" s="224"/>
    </row>
    <row r="37" spans="1:131" ht="26.25" customHeight="1" x14ac:dyDescent="0.2">
      <c r="A37" s="236">
        <v>10</v>
      </c>
      <c r="B37" s="793"/>
      <c r="C37" s="794"/>
      <c r="D37" s="794"/>
      <c r="E37" s="794"/>
      <c r="F37" s="794"/>
      <c r="G37" s="794"/>
      <c r="H37" s="794"/>
      <c r="I37" s="794"/>
      <c r="J37" s="794"/>
      <c r="K37" s="794"/>
      <c r="L37" s="794"/>
      <c r="M37" s="794"/>
      <c r="N37" s="794"/>
      <c r="O37" s="794"/>
      <c r="P37" s="795"/>
      <c r="Q37" s="796"/>
      <c r="R37" s="797"/>
      <c r="S37" s="797"/>
      <c r="T37" s="797"/>
      <c r="U37" s="797"/>
      <c r="V37" s="797"/>
      <c r="W37" s="797"/>
      <c r="X37" s="797"/>
      <c r="Y37" s="797"/>
      <c r="Z37" s="797"/>
      <c r="AA37" s="797"/>
      <c r="AB37" s="797"/>
      <c r="AC37" s="797"/>
      <c r="AD37" s="797"/>
      <c r="AE37" s="798"/>
      <c r="AF37" s="799"/>
      <c r="AG37" s="800"/>
      <c r="AH37" s="800"/>
      <c r="AI37" s="800"/>
      <c r="AJ37" s="801"/>
      <c r="AK37" s="847"/>
      <c r="AL37" s="843"/>
      <c r="AM37" s="843"/>
      <c r="AN37" s="843"/>
      <c r="AO37" s="843"/>
      <c r="AP37" s="843"/>
      <c r="AQ37" s="843"/>
      <c r="AR37" s="843"/>
      <c r="AS37" s="843"/>
      <c r="AT37" s="843"/>
      <c r="AU37" s="843"/>
      <c r="AV37" s="843"/>
      <c r="AW37" s="843"/>
      <c r="AX37" s="843"/>
      <c r="AY37" s="843"/>
      <c r="AZ37" s="844"/>
      <c r="BA37" s="844"/>
      <c r="BB37" s="844"/>
      <c r="BC37" s="844"/>
      <c r="BD37" s="844"/>
      <c r="BE37" s="845"/>
      <c r="BF37" s="845"/>
      <c r="BG37" s="845"/>
      <c r="BH37" s="845"/>
      <c r="BI37" s="846"/>
      <c r="BJ37" s="226"/>
      <c r="BK37" s="226"/>
      <c r="BL37" s="226"/>
      <c r="BM37" s="226"/>
      <c r="BN37" s="226"/>
      <c r="BO37" s="235"/>
      <c r="BP37" s="235"/>
      <c r="BQ37" s="232">
        <v>31</v>
      </c>
      <c r="BR37" s="233"/>
      <c r="BS37" s="786"/>
      <c r="BT37" s="787"/>
      <c r="BU37" s="787"/>
      <c r="BV37" s="787"/>
      <c r="BW37" s="787"/>
      <c r="BX37" s="787"/>
      <c r="BY37" s="787"/>
      <c r="BZ37" s="787"/>
      <c r="CA37" s="787"/>
      <c r="CB37" s="787"/>
      <c r="CC37" s="787"/>
      <c r="CD37" s="787"/>
      <c r="CE37" s="787"/>
      <c r="CF37" s="787"/>
      <c r="CG37" s="788"/>
      <c r="CH37" s="789"/>
      <c r="CI37" s="790"/>
      <c r="CJ37" s="790"/>
      <c r="CK37" s="790"/>
      <c r="CL37" s="791"/>
      <c r="CM37" s="789"/>
      <c r="CN37" s="790"/>
      <c r="CO37" s="790"/>
      <c r="CP37" s="790"/>
      <c r="CQ37" s="791"/>
      <c r="CR37" s="789"/>
      <c r="CS37" s="790"/>
      <c r="CT37" s="790"/>
      <c r="CU37" s="790"/>
      <c r="CV37" s="791"/>
      <c r="CW37" s="789"/>
      <c r="CX37" s="790"/>
      <c r="CY37" s="790"/>
      <c r="CZ37" s="790"/>
      <c r="DA37" s="791"/>
      <c r="DB37" s="789"/>
      <c r="DC37" s="790"/>
      <c r="DD37" s="790"/>
      <c r="DE37" s="790"/>
      <c r="DF37" s="791"/>
      <c r="DG37" s="789"/>
      <c r="DH37" s="790"/>
      <c r="DI37" s="790"/>
      <c r="DJ37" s="790"/>
      <c r="DK37" s="791"/>
      <c r="DL37" s="789"/>
      <c r="DM37" s="790"/>
      <c r="DN37" s="790"/>
      <c r="DO37" s="790"/>
      <c r="DP37" s="791"/>
      <c r="DQ37" s="789"/>
      <c r="DR37" s="790"/>
      <c r="DS37" s="790"/>
      <c r="DT37" s="790"/>
      <c r="DU37" s="791"/>
      <c r="DV37" s="786"/>
      <c r="DW37" s="787"/>
      <c r="DX37" s="787"/>
      <c r="DY37" s="787"/>
      <c r="DZ37" s="792"/>
      <c r="EA37" s="224"/>
    </row>
    <row r="38" spans="1:131" ht="26.25" customHeight="1" x14ac:dyDescent="0.2">
      <c r="A38" s="236">
        <v>11</v>
      </c>
      <c r="B38" s="793"/>
      <c r="C38" s="794"/>
      <c r="D38" s="794"/>
      <c r="E38" s="794"/>
      <c r="F38" s="794"/>
      <c r="G38" s="794"/>
      <c r="H38" s="794"/>
      <c r="I38" s="794"/>
      <c r="J38" s="794"/>
      <c r="K38" s="794"/>
      <c r="L38" s="794"/>
      <c r="M38" s="794"/>
      <c r="N38" s="794"/>
      <c r="O38" s="794"/>
      <c r="P38" s="795"/>
      <c r="Q38" s="796"/>
      <c r="R38" s="797"/>
      <c r="S38" s="797"/>
      <c r="T38" s="797"/>
      <c r="U38" s="797"/>
      <c r="V38" s="797"/>
      <c r="W38" s="797"/>
      <c r="X38" s="797"/>
      <c r="Y38" s="797"/>
      <c r="Z38" s="797"/>
      <c r="AA38" s="797"/>
      <c r="AB38" s="797"/>
      <c r="AC38" s="797"/>
      <c r="AD38" s="797"/>
      <c r="AE38" s="798"/>
      <c r="AF38" s="799"/>
      <c r="AG38" s="800"/>
      <c r="AH38" s="800"/>
      <c r="AI38" s="800"/>
      <c r="AJ38" s="801"/>
      <c r="AK38" s="847"/>
      <c r="AL38" s="843"/>
      <c r="AM38" s="843"/>
      <c r="AN38" s="843"/>
      <c r="AO38" s="843"/>
      <c r="AP38" s="843"/>
      <c r="AQ38" s="843"/>
      <c r="AR38" s="843"/>
      <c r="AS38" s="843"/>
      <c r="AT38" s="843"/>
      <c r="AU38" s="843"/>
      <c r="AV38" s="843"/>
      <c r="AW38" s="843"/>
      <c r="AX38" s="843"/>
      <c r="AY38" s="843"/>
      <c r="AZ38" s="844"/>
      <c r="BA38" s="844"/>
      <c r="BB38" s="844"/>
      <c r="BC38" s="844"/>
      <c r="BD38" s="844"/>
      <c r="BE38" s="845"/>
      <c r="BF38" s="845"/>
      <c r="BG38" s="845"/>
      <c r="BH38" s="845"/>
      <c r="BI38" s="846"/>
      <c r="BJ38" s="226"/>
      <c r="BK38" s="226"/>
      <c r="BL38" s="226"/>
      <c r="BM38" s="226"/>
      <c r="BN38" s="226"/>
      <c r="BO38" s="235"/>
      <c r="BP38" s="235"/>
      <c r="BQ38" s="232">
        <v>32</v>
      </c>
      <c r="BR38" s="233"/>
      <c r="BS38" s="786"/>
      <c r="BT38" s="787"/>
      <c r="BU38" s="787"/>
      <c r="BV38" s="787"/>
      <c r="BW38" s="787"/>
      <c r="BX38" s="787"/>
      <c r="BY38" s="787"/>
      <c r="BZ38" s="787"/>
      <c r="CA38" s="787"/>
      <c r="CB38" s="787"/>
      <c r="CC38" s="787"/>
      <c r="CD38" s="787"/>
      <c r="CE38" s="787"/>
      <c r="CF38" s="787"/>
      <c r="CG38" s="788"/>
      <c r="CH38" s="789"/>
      <c r="CI38" s="790"/>
      <c r="CJ38" s="790"/>
      <c r="CK38" s="790"/>
      <c r="CL38" s="791"/>
      <c r="CM38" s="789"/>
      <c r="CN38" s="790"/>
      <c r="CO38" s="790"/>
      <c r="CP38" s="790"/>
      <c r="CQ38" s="791"/>
      <c r="CR38" s="789"/>
      <c r="CS38" s="790"/>
      <c r="CT38" s="790"/>
      <c r="CU38" s="790"/>
      <c r="CV38" s="791"/>
      <c r="CW38" s="789"/>
      <c r="CX38" s="790"/>
      <c r="CY38" s="790"/>
      <c r="CZ38" s="790"/>
      <c r="DA38" s="791"/>
      <c r="DB38" s="789"/>
      <c r="DC38" s="790"/>
      <c r="DD38" s="790"/>
      <c r="DE38" s="790"/>
      <c r="DF38" s="791"/>
      <c r="DG38" s="789"/>
      <c r="DH38" s="790"/>
      <c r="DI38" s="790"/>
      <c r="DJ38" s="790"/>
      <c r="DK38" s="791"/>
      <c r="DL38" s="789"/>
      <c r="DM38" s="790"/>
      <c r="DN38" s="790"/>
      <c r="DO38" s="790"/>
      <c r="DP38" s="791"/>
      <c r="DQ38" s="789"/>
      <c r="DR38" s="790"/>
      <c r="DS38" s="790"/>
      <c r="DT38" s="790"/>
      <c r="DU38" s="791"/>
      <c r="DV38" s="786"/>
      <c r="DW38" s="787"/>
      <c r="DX38" s="787"/>
      <c r="DY38" s="787"/>
      <c r="DZ38" s="792"/>
      <c r="EA38" s="224"/>
    </row>
    <row r="39" spans="1:131" ht="26.25" customHeight="1" x14ac:dyDescent="0.2">
      <c r="A39" s="236">
        <v>12</v>
      </c>
      <c r="B39" s="793"/>
      <c r="C39" s="794"/>
      <c r="D39" s="794"/>
      <c r="E39" s="794"/>
      <c r="F39" s="794"/>
      <c r="G39" s="794"/>
      <c r="H39" s="794"/>
      <c r="I39" s="794"/>
      <c r="J39" s="794"/>
      <c r="K39" s="794"/>
      <c r="L39" s="794"/>
      <c r="M39" s="794"/>
      <c r="N39" s="794"/>
      <c r="O39" s="794"/>
      <c r="P39" s="795"/>
      <c r="Q39" s="796"/>
      <c r="R39" s="797"/>
      <c r="S39" s="797"/>
      <c r="T39" s="797"/>
      <c r="U39" s="797"/>
      <c r="V39" s="797"/>
      <c r="W39" s="797"/>
      <c r="X39" s="797"/>
      <c r="Y39" s="797"/>
      <c r="Z39" s="797"/>
      <c r="AA39" s="797"/>
      <c r="AB39" s="797"/>
      <c r="AC39" s="797"/>
      <c r="AD39" s="797"/>
      <c r="AE39" s="798"/>
      <c r="AF39" s="799"/>
      <c r="AG39" s="800"/>
      <c r="AH39" s="800"/>
      <c r="AI39" s="800"/>
      <c r="AJ39" s="801"/>
      <c r="AK39" s="847"/>
      <c r="AL39" s="843"/>
      <c r="AM39" s="843"/>
      <c r="AN39" s="843"/>
      <c r="AO39" s="843"/>
      <c r="AP39" s="843"/>
      <c r="AQ39" s="843"/>
      <c r="AR39" s="843"/>
      <c r="AS39" s="843"/>
      <c r="AT39" s="843"/>
      <c r="AU39" s="843"/>
      <c r="AV39" s="843"/>
      <c r="AW39" s="843"/>
      <c r="AX39" s="843"/>
      <c r="AY39" s="843"/>
      <c r="AZ39" s="844"/>
      <c r="BA39" s="844"/>
      <c r="BB39" s="844"/>
      <c r="BC39" s="844"/>
      <c r="BD39" s="844"/>
      <c r="BE39" s="845"/>
      <c r="BF39" s="845"/>
      <c r="BG39" s="845"/>
      <c r="BH39" s="845"/>
      <c r="BI39" s="846"/>
      <c r="BJ39" s="226"/>
      <c r="BK39" s="226"/>
      <c r="BL39" s="226"/>
      <c r="BM39" s="226"/>
      <c r="BN39" s="226"/>
      <c r="BO39" s="235"/>
      <c r="BP39" s="235"/>
      <c r="BQ39" s="232">
        <v>33</v>
      </c>
      <c r="BR39" s="233"/>
      <c r="BS39" s="786"/>
      <c r="BT39" s="787"/>
      <c r="BU39" s="787"/>
      <c r="BV39" s="787"/>
      <c r="BW39" s="787"/>
      <c r="BX39" s="787"/>
      <c r="BY39" s="787"/>
      <c r="BZ39" s="787"/>
      <c r="CA39" s="787"/>
      <c r="CB39" s="787"/>
      <c r="CC39" s="787"/>
      <c r="CD39" s="787"/>
      <c r="CE39" s="787"/>
      <c r="CF39" s="787"/>
      <c r="CG39" s="788"/>
      <c r="CH39" s="789"/>
      <c r="CI39" s="790"/>
      <c r="CJ39" s="790"/>
      <c r="CK39" s="790"/>
      <c r="CL39" s="791"/>
      <c r="CM39" s="789"/>
      <c r="CN39" s="790"/>
      <c r="CO39" s="790"/>
      <c r="CP39" s="790"/>
      <c r="CQ39" s="791"/>
      <c r="CR39" s="789"/>
      <c r="CS39" s="790"/>
      <c r="CT39" s="790"/>
      <c r="CU39" s="790"/>
      <c r="CV39" s="791"/>
      <c r="CW39" s="789"/>
      <c r="CX39" s="790"/>
      <c r="CY39" s="790"/>
      <c r="CZ39" s="790"/>
      <c r="DA39" s="791"/>
      <c r="DB39" s="789"/>
      <c r="DC39" s="790"/>
      <c r="DD39" s="790"/>
      <c r="DE39" s="790"/>
      <c r="DF39" s="791"/>
      <c r="DG39" s="789"/>
      <c r="DH39" s="790"/>
      <c r="DI39" s="790"/>
      <c r="DJ39" s="790"/>
      <c r="DK39" s="791"/>
      <c r="DL39" s="789"/>
      <c r="DM39" s="790"/>
      <c r="DN39" s="790"/>
      <c r="DO39" s="790"/>
      <c r="DP39" s="791"/>
      <c r="DQ39" s="789"/>
      <c r="DR39" s="790"/>
      <c r="DS39" s="790"/>
      <c r="DT39" s="790"/>
      <c r="DU39" s="791"/>
      <c r="DV39" s="786"/>
      <c r="DW39" s="787"/>
      <c r="DX39" s="787"/>
      <c r="DY39" s="787"/>
      <c r="DZ39" s="792"/>
      <c r="EA39" s="224"/>
    </row>
    <row r="40" spans="1:131" ht="26.25" customHeight="1" x14ac:dyDescent="0.2">
      <c r="A40" s="232">
        <v>13</v>
      </c>
      <c r="B40" s="793"/>
      <c r="C40" s="794"/>
      <c r="D40" s="794"/>
      <c r="E40" s="794"/>
      <c r="F40" s="794"/>
      <c r="G40" s="794"/>
      <c r="H40" s="794"/>
      <c r="I40" s="794"/>
      <c r="J40" s="794"/>
      <c r="K40" s="794"/>
      <c r="L40" s="794"/>
      <c r="M40" s="794"/>
      <c r="N40" s="794"/>
      <c r="O40" s="794"/>
      <c r="P40" s="795"/>
      <c r="Q40" s="796"/>
      <c r="R40" s="797"/>
      <c r="S40" s="797"/>
      <c r="T40" s="797"/>
      <c r="U40" s="797"/>
      <c r="V40" s="797"/>
      <c r="W40" s="797"/>
      <c r="X40" s="797"/>
      <c r="Y40" s="797"/>
      <c r="Z40" s="797"/>
      <c r="AA40" s="797"/>
      <c r="AB40" s="797"/>
      <c r="AC40" s="797"/>
      <c r="AD40" s="797"/>
      <c r="AE40" s="798"/>
      <c r="AF40" s="799"/>
      <c r="AG40" s="800"/>
      <c r="AH40" s="800"/>
      <c r="AI40" s="800"/>
      <c r="AJ40" s="801"/>
      <c r="AK40" s="847"/>
      <c r="AL40" s="843"/>
      <c r="AM40" s="843"/>
      <c r="AN40" s="843"/>
      <c r="AO40" s="843"/>
      <c r="AP40" s="843"/>
      <c r="AQ40" s="843"/>
      <c r="AR40" s="843"/>
      <c r="AS40" s="843"/>
      <c r="AT40" s="843"/>
      <c r="AU40" s="843"/>
      <c r="AV40" s="843"/>
      <c r="AW40" s="843"/>
      <c r="AX40" s="843"/>
      <c r="AY40" s="843"/>
      <c r="AZ40" s="844"/>
      <c r="BA40" s="844"/>
      <c r="BB40" s="844"/>
      <c r="BC40" s="844"/>
      <c r="BD40" s="844"/>
      <c r="BE40" s="845"/>
      <c r="BF40" s="845"/>
      <c r="BG40" s="845"/>
      <c r="BH40" s="845"/>
      <c r="BI40" s="846"/>
      <c r="BJ40" s="226"/>
      <c r="BK40" s="226"/>
      <c r="BL40" s="226"/>
      <c r="BM40" s="226"/>
      <c r="BN40" s="226"/>
      <c r="BO40" s="235"/>
      <c r="BP40" s="235"/>
      <c r="BQ40" s="232">
        <v>34</v>
      </c>
      <c r="BR40" s="233"/>
      <c r="BS40" s="786"/>
      <c r="BT40" s="787"/>
      <c r="BU40" s="787"/>
      <c r="BV40" s="787"/>
      <c r="BW40" s="787"/>
      <c r="BX40" s="787"/>
      <c r="BY40" s="787"/>
      <c r="BZ40" s="787"/>
      <c r="CA40" s="787"/>
      <c r="CB40" s="787"/>
      <c r="CC40" s="787"/>
      <c r="CD40" s="787"/>
      <c r="CE40" s="787"/>
      <c r="CF40" s="787"/>
      <c r="CG40" s="788"/>
      <c r="CH40" s="789"/>
      <c r="CI40" s="790"/>
      <c r="CJ40" s="790"/>
      <c r="CK40" s="790"/>
      <c r="CL40" s="791"/>
      <c r="CM40" s="789"/>
      <c r="CN40" s="790"/>
      <c r="CO40" s="790"/>
      <c r="CP40" s="790"/>
      <c r="CQ40" s="791"/>
      <c r="CR40" s="789"/>
      <c r="CS40" s="790"/>
      <c r="CT40" s="790"/>
      <c r="CU40" s="790"/>
      <c r="CV40" s="791"/>
      <c r="CW40" s="789"/>
      <c r="CX40" s="790"/>
      <c r="CY40" s="790"/>
      <c r="CZ40" s="790"/>
      <c r="DA40" s="791"/>
      <c r="DB40" s="789"/>
      <c r="DC40" s="790"/>
      <c r="DD40" s="790"/>
      <c r="DE40" s="790"/>
      <c r="DF40" s="791"/>
      <c r="DG40" s="789"/>
      <c r="DH40" s="790"/>
      <c r="DI40" s="790"/>
      <c r="DJ40" s="790"/>
      <c r="DK40" s="791"/>
      <c r="DL40" s="789"/>
      <c r="DM40" s="790"/>
      <c r="DN40" s="790"/>
      <c r="DO40" s="790"/>
      <c r="DP40" s="791"/>
      <c r="DQ40" s="789"/>
      <c r="DR40" s="790"/>
      <c r="DS40" s="790"/>
      <c r="DT40" s="790"/>
      <c r="DU40" s="791"/>
      <c r="DV40" s="786"/>
      <c r="DW40" s="787"/>
      <c r="DX40" s="787"/>
      <c r="DY40" s="787"/>
      <c r="DZ40" s="792"/>
      <c r="EA40" s="224"/>
    </row>
    <row r="41" spans="1:131" ht="26.25" customHeight="1" x14ac:dyDescent="0.2">
      <c r="A41" s="232">
        <v>14</v>
      </c>
      <c r="B41" s="793"/>
      <c r="C41" s="794"/>
      <c r="D41" s="794"/>
      <c r="E41" s="794"/>
      <c r="F41" s="794"/>
      <c r="G41" s="794"/>
      <c r="H41" s="794"/>
      <c r="I41" s="794"/>
      <c r="J41" s="794"/>
      <c r="K41" s="794"/>
      <c r="L41" s="794"/>
      <c r="M41" s="794"/>
      <c r="N41" s="794"/>
      <c r="O41" s="794"/>
      <c r="P41" s="795"/>
      <c r="Q41" s="796"/>
      <c r="R41" s="797"/>
      <c r="S41" s="797"/>
      <c r="T41" s="797"/>
      <c r="U41" s="797"/>
      <c r="V41" s="797"/>
      <c r="W41" s="797"/>
      <c r="X41" s="797"/>
      <c r="Y41" s="797"/>
      <c r="Z41" s="797"/>
      <c r="AA41" s="797"/>
      <c r="AB41" s="797"/>
      <c r="AC41" s="797"/>
      <c r="AD41" s="797"/>
      <c r="AE41" s="798"/>
      <c r="AF41" s="799"/>
      <c r="AG41" s="800"/>
      <c r="AH41" s="800"/>
      <c r="AI41" s="800"/>
      <c r="AJ41" s="801"/>
      <c r="AK41" s="847"/>
      <c r="AL41" s="843"/>
      <c r="AM41" s="843"/>
      <c r="AN41" s="843"/>
      <c r="AO41" s="843"/>
      <c r="AP41" s="843"/>
      <c r="AQ41" s="843"/>
      <c r="AR41" s="843"/>
      <c r="AS41" s="843"/>
      <c r="AT41" s="843"/>
      <c r="AU41" s="843"/>
      <c r="AV41" s="843"/>
      <c r="AW41" s="843"/>
      <c r="AX41" s="843"/>
      <c r="AY41" s="843"/>
      <c r="AZ41" s="844"/>
      <c r="BA41" s="844"/>
      <c r="BB41" s="844"/>
      <c r="BC41" s="844"/>
      <c r="BD41" s="844"/>
      <c r="BE41" s="845"/>
      <c r="BF41" s="845"/>
      <c r="BG41" s="845"/>
      <c r="BH41" s="845"/>
      <c r="BI41" s="846"/>
      <c r="BJ41" s="226"/>
      <c r="BK41" s="226"/>
      <c r="BL41" s="226"/>
      <c r="BM41" s="226"/>
      <c r="BN41" s="226"/>
      <c r="BO41" s="235"/>
      <c r="BP41" s="235"/>
      <c r="BQ41" s="232">
        <v>35</v>
      </c>
      <c r="BR41" s="233"/>
      <c r="BS41" s="786"/>
      <c r="BT41" s="787"/>
      <c r="BU41" s="787"/>
      <c r="BV41" s="787"/>
      <c r="BW41" s="787"/>
      <c r="BX41" s="787"/>
      <c r="BY41" s="787"/>
      <c r="BZ41" s="787"/>
      <c r="CA41" s="787"/>
      <c r="CB41" s="787"/>
      <c r="CC41" s="787"/>
      <c r="CD41" s="787"/>
      <c r="CE41" s="787"/>
      <c r="CF41" s="787"/>
      <c r="CG41" s="788"/>
      <c r="CH41" s="789"/>
      <c r="CI41" s="790"/>
      <c r="CJ41" s="790"/>
      <c r="CK41" s="790"/>
      <c r="CL41" s="791"/>
      <c r="CM41" s="789"/>
      <c r="CN41" s="790"/>
      <c r="CO41" s="790"/>
      <c r="CP41" s="790"/>
      <c r="CQ41" s="791"/>
      <c r="CR41" s="789"/>
      <c r="CS41" s="790"/>
      <c r="CT41" s="790"/>
      <c r="CU41" s="790"/>
      <c r="CV41" s="791"/>
      <c r="CW41" s="789"/>
      <c r="CX41" s="790"/>
      <c r="CY41" s="790"/>
      <c r="CZ41" s="790"/>
      <c r="DA41" s="791"/>
      <c r="DB41" s="789"/>
      <c r="DC41" s="790"/>
      <c r="DD41" s="790"/>
      <c r="DE41" s="790"/>
      <c r="DF41" s="791"/>
      <c r="DG41" s="789"/>
      <c r="DH41" s="790"/>
      <c r="DI41" s="790"/>
      <c r="DJ41" s="790"/>
      <c r="DK41" s="791"/>
      <c r="DL41" s="789"/>
      <c r="DM41" s="790"/>
      <c r="DN41" s="790"/>
      <c r="DO41" s="790"/>
      <c r="DP41" s="791"/>
      <c r="DQ41" s="789"/>
      <c r="DR41" s="790"/>
      <c r="DS41" s="790"/>
      <c r="DT41" s="790"/>
      <c r="DU41" s="791"/>
      <c r="DV41" s="786"/>
      <c r="DW41" s="787"/>
      <c r="DX41" s="787"/>
      <c r="DY41" s="787"/>
      <c r="DZ41" s="792"/>
      <c r="EA41" s="224"/>
    </row>
    <row r="42" spans="1:131" ht="26.25" customHeight="1" x14ac:dyDescent="0.2">
      <c r="A42" s="232">
        <v>15</v>
      </c>
      <c r="B42" s="793"/>
      <c r="C42" s="794"/>
      <c r="D42" s="794"/>
      <c r="E42" s="794"/>
      <c r="F42" s="794"/>
      <c r="G42" s="794"/>
      <c r="H42" s="794"/>
      <c r="I42" s="794"/>
      <c r="J42" s="794"/>
      <c r="K42" s="794"/>
      <c r="L42" s="794"/>
      <c r="M42" s="794"/>
      <c r="N42" s="794"/>
      <c r="O42" s="794"/>
      <c r="P42" s="795"/>
      <c r="Q42" s="796"/>
      <c r="R42" s="797"/>
      <c r="S42" s="797"/>
      <c r="T42" s="797"/>
      <c r="U42" s="797"/>
      <c r="V42" s="797"/>
      <c r="W42" s="797"/>
      <c r="X42" s="797"/>
      <c r="Y42" s="797"/>
      <c r="Z42" s="797"/>
      <c r="AA42" s="797"/>
      <c r="AB42" s="797"/>
      <c r="AC42" s="797"/>
      <c r="AD42" s="797"/>
      <c r="AE42" s="798"/>
      <c r="AF42" s="799"/>
      <c r="AG42" s="800"/>
      <c r="AH42" s="800"/>
      <c r="AI42" s="800"/>
      <c r="AJ42" s="801"/>
      <c r="AK42" s="847"/>
      <c r="AL42" s="843"/>
      <c r="AM42" s="843"/>
      <c r="AN42" s="843"/>
      <c r="AO42" s="843"/>
      <c r="AP42" s="843"/>
      <c r="AQ42" s="843"/>
      <c r="AR42" s="843"/>
      <c r="AS42" s="843"/>
      <c r="AT42" s="843"/>
      <c r="AU42" s="843"/>
      <c r="AV42" s="843"/>
      <c r="AW42" s="843"/>
      <c r="AX42" s="843"/>
      <c r="AY42" s="843"/>
      <c r="AZ42" s="844"/>
      <c r="BA42" s="844"/>
      <c r="BB42" s="844"/>
      <c r="BC42" s="844"/>
      <c r="BD42" s="844"/>
      <c r="BE42" s="845"/>
      <c r="BF42" s="845"/>
      <c r="BG42" s="845"/>
      <c r="BH42" s="845"/>
      <c r="BI42" s="846"/>
      <c r="BJ42" s="226"/>
      <c r="BK42" s="226"/>
      <c r="BL42" s="226"/>
      <c r="BM42" s="226"/>
      <c r="BN42" s="226"/>
      <c r="BO42" s="235"/>
      <c r="BP42" s="235"/>
      <c r="BQ42" s="232">
        <v>36</v>
      </c>
      <c r="BR42" s="233"/>
      <c r="BS42" s="786"/>
      <c r="BT42" s="787"/>
      <c r="BU42" s="787"/>
      <c r="BV42" s="787"/>
      <c r="BW42" s="787"/>
      <c r="BX42" s="787"/>
      <c r="BY42" s="787"/>
      <c r="BZ42" s="787"/>
      <c r="CA42" s="787"/>
      <c r="CB42" s="787"/>
      <c r="CC42" s="787"/>
      <c r="CD42" s="787"/>
      <c r="CE42" s="787"/>
      <c r="CF42" s="787"/>
      <c r="CG42" s="788"/>
      <c r="CH42" s="789"/>
      <c r="CI42" s="790"/>
      <c r="CJ42" s="790"/>
      <c r="CK42" s="790"/>
      <c r="CL42" s="791"/>
      <c r="CM42" s="789"/>
      <c r="CN42" s="790"/>
      <c r="CO42" s="790"/>
      <c r="CP42" s="790"/>
      <c r="CQ42" s="791"/>
      <c r="CR42" s="789"/>
      <c r="CS42" s="790"/>
      <c r="CT42" s="790"/>
      <c r="CU42" s="790"/>
      <c r="CV42" s="791"/>
      <c r="CW42" s="789"/>
      <c r="CX42" s="790"/>
      <c r="CY42" s="790"/>
      <c r="CZ42" s="790"/>
      <c r="DA42" s="791"/>
      <c r="DB42" s="789"/>
      <c r="DC42" s="790"/>
      <c r="DD42" s="790"/>
      <c r="DE42" s="790"/>
      <c r="DF42" s="791"/>
      <c r="DG42" s="789"/>
      <c r="DH42" s="790"/>
      <c r="DI42" s="790"/>
      <c r="DJ42" s="790"/>
      <c r="DK42" s="791"/>
      <c r="DL42" s="789"/>
      <c r="DM42" s="790"/>
      <c r="DN42" s="790"/>
      <c r="DO42" s="790"/>
      <c r="DP42" s="791"/>
      <c r="DQ42" s="789"/>
      <c r="DR42" s="790"/>
      <c r="DS42" s="790"/>
      <c r="DT42" s="790"/>
      <c r="DU42" s="791"/>
      <c r="DV42" s="786"/>
      <c r="DW42" s="787"/>
      <c r="DX42" s="787"/>
      <c r="DY42" s="787"/>
      <c r="DZ42" s="792"/>
      <c r="EA42" s="224"/>
    </row>
    <row r="43" spans="1:131" ht="26.25" customHeight="1" x14ac:dyDescent="0.2">
      <c r="A43" s="232">
        <v>16</v>
      </c>
      <c r="B43" s="793"/>
      <c r="C43" s="794"/>
      <c r="D43" s="794"/>
      <c r="E43" s="794"/>
      <c r="F43" s="794"/>
      <c r="G43" s="794"/>
      <c r="H43" s="794"/>
      <c r="I43" s="794"/>
      <c r="J43" s="794"/>
      <c r="K43" s="794"/>
      <c r="L43" s="794"/>
      <c r="M43" s="794"/>
      <c r="N43" s="794"/>
      <c r="O43" s="794"/>
      <c r="P43" s="795"/>
      <c r="Q43" s="796"/>
      <c r="R43" s="797"/>
      <c r="S43" s="797"/>
      <c r="T43" s="797"/>
      <c r="U43" s="797"/>
      <c r="V43" s="797"/>
      <c r="W43" s="797"/>
      <c r="X43" s="797"/>
      <c r="Y43" s="797"/>
      <c r="Z43" s="797"/>
      <c r="AA43" s="797"/>
      <c r="AB43" s="797"/>
      <c r="AC43" s="797"/>
      <c r="AD43" s="797"/>
      <c r="AE43" s="798"/>
      <c r="AF43" s="799"/>
      <c r="AG43" s="800"/>
      <c r="AH43" s="800"/>
      <c r="AI43" s="800"/>
      <c r="AJ43" s="801"/>
      <c r="AK43" s="847"/>
      <c r="AL43" s="843"/>
      <c r="AM43" s="843"/>
      <c r="AN43" s="843"/>
      <c r="AO43" s="843"/>
      <c r="AP43" s="843"/>
      <c r="AQ43" s="843"/>
      <c r="AR43" s="843"/>
      <c r="AS43" s="843"/>
      <c r="AT43" s="843"/>
      <c r="AU43" s="843"/>
      <c r="AV43" s="843"/>
      <c r="AW43" s="843"/>
      <c r="AX43" s="843"/>
      <c r="AY43" s="843"/>
      <c r="AZ43" s="844"/>
      <c r="BA43" s="844"/>
      <c r="BB43" s="844"/>
      <c r="BC43" s="844"/>
      <c r="BD43" s="844"/>
      <c r="BE43" s="845"/>
      <c r="BF43" s="845"/>
      <c r="BG43" s="845"/>
      <c r="BH43" s="845"/>
      <c r="BI43" s="846"/>
      <c r="BJ43" s="226"/>
      <c r="BK43" s="226"/>
      <c r="BL43" s="226"/>
      <c r="BM43" s="226"/>
      <c r="BN43" s="226"/>
      <c r="BO43" s="235"/>
      <c r="BP43" s="235"/>
      <c r="BQ43" s="232">
        <v>37</v>
      </c>
      <c r="BR43" s="233"/>
      <c r="BS43" s="786"/>
      <c r="BT43" s="787"/>
      <c r="BU43" s="787"/>
      <c r="BV43" s="787"/>
      <c r="BW43" s="787"/>
      <c r="BX43" s="787"/>
      <c r="BY43" s="787"/>
      <c r="BZ43" s="787"/>
      <c r="CA43" s="787"/>
      <c r="CB43" s="787"/>
      <c r="CC43" s="787"/>
      <c r="CD43" s="787"/>
      <c r="CE43" s="787"/>
      <c r="CF43" s="787"/>
      <c r="CG43" s="788"/>
      <c r="CH43" s="789"/>
      <c r="CI43" s="790"/>
      <c r="CJ43" s="790"/>
      <c r="CK43" s="790"/>
      <c r="CL43" s="791"/>
      <c r="CM43" s="789"/>
      <c r="CN43" s="790"/>
      <c r="CO43" s="790"/>
      <c r="CP43" s="790"/>
      <c r="CQ43" s="791"/>
      <c r="CR43" s="789"/>
      <c r="CS43" s="790"/>
      <c r="CT43" s="790"/>
      <c r="CU43" s="790"/>
      <c r="CV43" s="791"/>
      <c r="CW43" s="789"/>
      <c r="CX43" s="790"/>
      <c r="CY43" s="790"/>
      <c r="CZ43" s="790"/>
      <c r="DA43" s="791"/>
      <c r="DB43" s="789"/>
      <c r="DC43" s="790"/>
      <c r="DD43" s="790"/>
      <c r="DE43" s="790"/>
      <c r="DF43" s="791"/>
      <c r="DG43" s="789"/>
      <c r="DH43" s="790"/>
      <c r="DI43" s="790"/>
      <c r="DJ43" s="790"/>
      <c r="DK43" s="791"/>
      <c r="DL43" s="789"/>
      <c r="DM43" s="790"/>
      <c r="DN43" s="790"/>
      <c r="DO43" s="790"/>
      <c r="DP43" s="791"/>
      <c r="DQ43" s="789"/>
      <c r="DR43" s="790"/>
      <c r="DS43" s="790"/>
      <c r="DT43" s="790"/>
      <c r="DU43" s="791"/>
      <c r="DV43" s="786"/>
      <c r="DW43" s="787"/>
      <c r="DX43" s="787"/>
      <c r="DY43" s="787"/>
      <c r="DZ43" s="792"/>
      <c r="EA43" s="224"/>
    </row>
    <row r="44" spans="1:131" ht="26.25" customHeight="1" x14ac:dyDescent="0.2">
      <c r="A44" s="232">
        <v>17</v>
      </c>
      <c r="B44" s="793"/>
      <c r="C44" s="794"/>
      <c r="D44" s="794"/>
      <c r="E44" s="794"/>
      <c r="F44" s="794"/>
      <c r="G44" s="794"/>
      <c r="H44" s="794"/>
      <c r="I44" s="794"/>
      <c r="J44" s="794"/>
      <c r="K44" s="794"/>
      <c r="L44" s="794"/>
      <c r="M44" s="794"/>
      <c r="N44" s="794"/>
      <c r="O44" s="794"/>
      <c r="P44" s="795"/>
      <c r="Q44" s="796"/>
      <c r="R44" s="797"/>
      <c r="S44" s="797"/>
      <c r="T44" s="797"/>
      <c r="U44" s="797"/>
      <c r="V44" s="797"/>
      <c r="W44" s="797"/>
      <c r="X44" s="797"/>
      <c r="Y44" s="797"/>
      <c r="Z44" s="797"/>
      <c r="AA44" s="797"/>
      <c r="AB44" s="797"/>
      <c r="AC44" s="797"/>
      <c r="AD44" s="797"/>
      <c r="AE44" s="798"/>
      <c r="AF44" s="799"/>
      <c r="AG44" s="800"/>
      <c r="AH44" s="800"/>
      <c r="AI44" s="800"/>
      <c r="AJ44" s="801"/>
      <c r="AK44" s="847"/>
      <c r="AL44" s="843"/>
      <c r="AM44" s="843"/>
      <c r="AN44" s="843"/>
      <c r="AO44" s="843"/>
      <c r="AP44" s="843"/>
      <c r="AQ44" s="843"/>
      <c r="AR44" s="843"/>
      <c r="AS44" s="843"/>
      <c r="AT44" s="843"/>
      <c r="AU44" s="843"/>
      <c r="AV44" s="843"/>
      <c r="AW44" s="843"/>
      <c r="AX44" s="843"/>
      <c r="AY44" s="843"/>
      <c r="AZ44" s="844"/>
      <c r="BA44" s="844"/>
      <c r="BB44" s="844"/>
      <c r="BC44" s="844"/>
      <c r="BD44" s="844"/>
      <c r="BE44" s="845"/>
      <c r="BF44" s="845"/>
      <c r="BG44" s="845"/>
      <c r="BH44" s="845"/>
      <c r="BI44" s="846"/>
      <c r="BJ44" s="226"/>
      <c r="BK44" s="226"/>
      <c r="BL44" s="226"/>
      <c r="BM44" s="226"/>
      <c r="BN44" s="226"/>
      <c r="BO44" s="235"/>
      <c r="BP44" s="235"/>
      <c r="BQ44" s="232">
        <v>38</v>
      </c>
      <c r="BR44" s="233"/>
      <c r="BS44" s="786"/>
      <c r="BT44" s="787"/>
      <c r="BU44" s="787"/>
      <c r="BV44" s="787"/>
      <c r="BW44" s="787"/>
      <c r="BX44" s="787"/>
      <c r="BY44" s="787"/>
      <c r="BZ44" s="787"/>
      <c r="CA44" s="787"/>
      <c r="CB44" s="787"/>
      <c r="CC44" s="787"/>
      <c r="CD44" s="787"/>
      <c r="CE44" s="787"/>
      <c r="CF44" s="787"/>
      <c r="CG44" s="788"/>
      <c r="CH44" s="789"/>
      <c r="CI44" s="790"/>
      <c r="CJ44" s="790"/>
      <c r="CK44" s="790"/>
      <c r="CL44" s="791"/>
      <c r="CM44" s="789"/>
      <c r="CN44" s="790"/>
      <c r="CO44" s="790"/>
      <c r="CP44" s="790"/>
      <c r="CQ44" s="791"/>
      <c r="CR44" s="789"/>
      <c r="CS44" s="790"/>
      <c r="CT44" s="790"/>
      <c r="CU44" s="790"/>
      <c r="CV44" s="791"/>
      <c r="CW44" s="789"/>
      <c r="CX44" s="790"/>
      <c r="CY44" s="790"/>
      <c r="CZ44" s="790"/>
      <c r="DA44" s="791"/>
      <c r="DB44" s="789"/>
      <c r="DC44" s="790"/>
      <c r="DD44" s="790"/>
      <c r="DE44" s="790"/>
      <c r="DF44" s="791"/>
      <c r="DG44" s="789"/>
      <c r="DH44" s="790"/>
      <c r="DI44" s="790"/>
      <c r="DJ44" s="790"/>
      <c r="DK44" s="791"/>
      <c r="DL44" s="789"/>
      <c r="DM44" s="790"/>
      <c r="DN44" s="790"/>
      <c r="DO44" s="790"/>
      <c r="DP44" s="791"/>
      <c r="DQ44" s="789"/>
      <c r="DR44" s="790"/>
      <c r="DS44" s="790"/>
      <c r="DT44" s="790"/>
      <c r="DU44" s="791"/>
      <c r="DV44" s="786"/>
      <c r="DW44" s="787"/>
      <c r="DX44" s="787"/>
      <c r="DY44" s="787"/>
      <c r="DZ44" s="792"/>
      <c r="EA44" s="224"/>
    </row>
    <row r="45" spans="1:131" ht="26.25" customHeight="1" x14ac:dyDescent="0.2">
      <c r="A45" s="232">
        <v>18</v>
      </c>
      <c r="B45" s="793"/>
      <c r="C45" s="794"/>
      <c r="D45" s="794"/>
      <c r="E45" s="794"/>
      <c r="F45" s="794"/>
      <c r="G45" s="794"/>
      <c r="H45" s="794"/>
      <c r="I45" s="794"/>
      <c r="J45" s="794"/>
      <c r="K45" s="794"/>
      <c r="L45" s="794"/>
      <c r="M45" s="794"/>
      <c r="N45" s="794"/>
      <c r="O45" s="794"/>
      <c r="P45" s="795"/>
      <c r="Q45" s="796"/>
      <c r="R45" s="797"/>
      <c r="S45" s="797"/>
      <c r="T45" s="797"/>
      <c r="U45" s="797"/>
      <c r="V45" s="797"/>
      <c r="W45" s="797"/>
      <c r="X45" s="797"/>
      <c r="Y45" s="797"/>
      <c r="Z45" s="797"/>
      <c r="AA45" s="797"/>
      <c r="AB45" s="797"/>
      <c r="AC45" s="797"/>
      <c r="AD45" s="797"/>
      <c r="AE45" s="798"/>
      <c r="AF45" s="799"/>
      <c r="AG45" s="800"/>
      <c r="AH45" s="800"/>
      <c r="AI45" s="800"/>
      <c r="AJ45" s="801"/>
      <c r="AK45" s="847"/>
      <c r="AL45" s="843"/>
      <c r="AM45" s="843"/>
      <c r="AN45" s="843"/>
      <c r="AO45" s="843"/>
      <c r="AP45" s="843"/>
      <c r="AQ45" s="843"/>
      <c r="AR45" s="843"/>
      <c r="AS45" s="843"/>
      <c r="AT45" s="843"/>
      <c r="AU45" s="843"/>
      <c r="AV45" s="843"/>
      <c r="AW45" s="843"/>
      <c r="AX45" s="843"/>
      <c r="AY45" s="843"/>
      <c r="AZ45" s="844"/>
      <c r="BA45" s="844"/>
      <c r="BB45" s="844"/>
      <c r="BC45" s="844"/>
      <c r="BD45" s="844"/>
      <c r="BE45" s="845"/>
      <c r="BF45" s="845"/>
      <c r="BG45" s="845"/>
      <c r="BH45" s="845"/>
      <c r="BI45" s="846"/>
      <c r="BJ45" s="226"/>
      <c r="BK45" s="226"/>
      <c r="BL45" s="226"/>
      <c r="BM45" s="226"/>
      <c r="BN45" s="226"/>
      <c r="BO45" s="235"/>
      <c r="BP45" s="235"/>
      <c r="BQ45" s="232">
        <v>39</v>
      </c>
      <c r="BR45" s="233"/>
      <c r="BS45" s="786"/>
      <c r="BT45" s="787"/>
      <c r="BU45" s="787"/>
      <c r="BV45" s="787"/>
      <c r="BW45" s="787"/>
      <c r="BX45" s="787"/>
      <c r="BY45" s="787"/>
      <c r="BZ45" s="787"/>
      <c r="CA45" s="787"/>
      <c r="CB45" s="787"/>
      <c r="CC45" s="787"/>
      <c r="CD45" s="787"/>
      <c r="CE45" s="787"/>
      <c r="CF45" s="787"/>
      <c r="CG45" s="788"/>
      <c r="CH45" s="789"/>
      <c r="CI45" s="790"/>
      <c r="CJ45" s="790"/>
      <c r="CK45" s="790"/>
      <c r="CL45" s="791"/>
      <c r="CM45" s="789"/>
      <c r="CN45" s="790"/>
      <c r="CO45" s="790"/>
      <c r="CP45" s="790"/>
      <c r="CQ45" s="791"/>
      <c r="CR45" s="789"/>
      <c r="CS45" s="790"/>
      <c r="CT45" s="790"/>
      <c r="CU45" s="790"/>
      <c r="CV45" s="791"/>
      <c r="CW45" s="789"/>
      <c r="CX45" s="790"/>
      <c r="CY45" s="790"/>
      <c r="CZ45" s="790"/>
      <c r="DA45" s="791"/>
      <c r="DB45" s="789"/>
      <c r="DC45" s="790"/>
      <c r="DD45" s="790"/>
      <c r="DE45" s="790"/>
      <c r="DF45" s="791"/>
      <c r="DG45" s="789"/>
      <c r="DH45" s="790"/>
      <c r="DI45" s="790"/>
      <c r="DJ45" s="790"/>
      <c r="DK45" s="791"/>
      <c r="DL45" s="789"/>
      <c r="DM45" s="790"/>
      <c r="DN45" s="790"/>
      <c r="DO45" s="790"/>
      <c r="DP45" s="791"/>
      <c r="DQ45" s="789"/>
      <c r="DR45" s="790"/>
      <c r="DS45" s="790"/>
      <c r="DT45" s="790"/>
      <c r="DU45" s="791"/>
      <c r="DV45" s="786"/>
      <c r="DW45" s="787"/>
      <c r="DX45" s="787"/>
      <c r="DY45" s="787"/>
      <c r="DZ45" s="792"/>
      <c r="EA45" s="224"/>
    </row>
    <row r="46" spans="1:131" ht="26.25" customHeight="1" x14ac:dyDescent="0.2">
      <c r="A46" s="232">
        <v>19</v>
      </c>
      <c r="B46" s="793"/>
      <c r="C46" s="794"/>
      <c r="D46" s="794"/>
      <c r="E46" s="794"/>
      <c r="F46" s="794"/>
      <c r="G46" s="794"/>
      <c r="H46" s="794"/>
      <c r="I46" s="794"/>
      <c r="J46" s="794"/>
      <c r="K46" s="794"/>
      <c r="L46" s="794"/>
      <c r="M46" s="794"/>
      <c r="N46" s="794"/>
      <c r="O46" s="794"/>
      <c r="P46" s="795"/>
      <c r="Q46" s="796"/>
      <c r="R46" s="797"/>
      <c r="S46" s="797"/>
      <c r="T46" s="797"/>
      <c r="U46" s="797"/>
      <c r="V46" s="797"/>
      <c r="W46" s="797"/>
      <c r="X46" s="797"/>
      <c r="Y46" s="797"/>
      <c r="Z46" s="797"/>
      <c r="AA46" s="797"/>
      <c r="AB46" s="797"/>
      <c r="AC46" s="797"/>
      <c r="AD46" s="797"/>
      <c r="AE46" s="798"/>
      <c r="AF46" s="799"/>
      <c r="AG46" s="800"/>
      <c r="AH46" s="800"/>
      <c r="AI46" s="800"/>
      <c r="AJ46" s="801"/>
      <c r="AK46" s="847"/>
      <c r="AL46" s="843"/>
      <c r="AM46" s="843"/>
      <c r="AN46" s="843"/>
      <c r="AO46" s="843"/>
      <c r="AP46" s="843"/>
      <c r="AQ46" s="843"/>
      <c r="AR46" s="843"/>
      <c r="AS46" s="843"/>
      <c r="AT46" s="843"/>
      <c r="AU46" s="843"/>
      <c r="AV46" s="843"/>
      <c r="AW46" s="843"/>
      <c r="AX46" s="843"/>
      <c r="AY46" s="843"/>
      <c r="AZ46" s="844"/>
      <c r="BA46" s="844"/>
      <c r="BB46" s="844"/>
      <c r="BC46" s="844"/>
      <c r="BD46" s="844"/>
      <c r="BE46" s="845"/>
      <c r="BF46" s="845"/>
      <c r="BG46" s="845"/>
      <c r="BH46" s="845"/>
      <c r="BI46" s="846"/>
      <c r="BJ46" s="226"/>
      <c r="BK46" s="226"/>
      <c r="BL46" s="226"/>
      <c r="BM46" s="226"/>
      <c r="BN46" s="226"/>
      <c r="BO46" s="235"/>
      <c r="BP46" s="235"/>
      <c r="BQ46" s="232">
        <v>40</v>
      </c>
      <c r="BR46" s="233"/>
      <c r="BS46" s="786"/>
      <c r="BT46" s="787"/>
      <c r="BU46" s="787"/>
      <c r="BV46" s="787"/>
      <c r="BW46" s="787"/>
      <c r="BX46" s="787"/>
      <c r="BY46" s="787"/>
      <c r="BZ46" s="787"/>
      <c r="CA46" s="787"/>
      <c r="CB46" s="787"/>
      <c r="CC46" s="787"/>
      <c r="CD46" s="787"/>
      <c r="CE46" s="787"/>
      <c r="CF46" s="787"/>
      <c r="CG46" s="788"/>
      <c r="CH46" s="789"/>
      <c r="CI46" s="790"/>
      <c r="CJ46" s="790"/>
      <c r="CK46" s="790"/>
      <c r="CL46" s="791"/>
      <c r="CM46" s="789"/>
      <c r="CN46" s="790"/>
      <c r="CO46" s="790"/>
      <c r="CP46" s="790"/>
      <c r="CQ46" s="791"/>
      <c r="CR46" s="789"/>
      <c r="CS46" s="790"/>
      <c r="CT46" s="790"/>
      <c r="CU46" s="790"/>
      <c r="CV46" s="791"/>
      <c r="CW46" s="789"/>
      <c r="CX46" s="790"/>
      <c r="CY46" s="790"/>
      <c r="CZ46" s="790"/>
      <c r="DA46" s="791"/>
      <c r="DB46" s="789"/>
      <c r="DC46" s="790"/>
      <c r="DD46" s="790"/>
      <c r="DE46" s="790"/>
      <c r="DF46" s="791"/>
      <c r="DG46" s="789"/>
      <c r="DH46" s="790"/>
      <c r="DI46" s="790"/>
      <c r="DJ46" s="790"/>
      <c r="DK46" s="791"/>
      <c r="DL46" s="789"/>
      <c r="DM46" s="790"/>
      <c r="DN46" s="790"/>
      <c r="DO46" s="790"/>
      <c r="DP46" s="791"/>
      <c r="DQ46" s="789"/>
      <c r="DR46" s="790"/>
      <c r="DS46" s="790"/>
      <c r="DT46" s="790"/>
      <c r="DU46" s="791"/>
      <c r="DV46" s="786"/>
      <c r="DW46" s="787"/>
      <c r="DX46" s="787"/>
      <c r="DY46" s="787"/>
      <c r="DZ46" s="792"/>
      <c r="EA46" s="224"/>
    </row>
    <row r="47" spans="1:131" ht="26.25" customHeight="1" x14ac:dyDescent="0.2">
      <c r="A47" s="232">
        <v>20</v>
      </c>
      <c r="B47" s="793"/>
      <c r="C47" s="794"/>
      <c r="D47" s="794"/>
      <c r="E47" s="794"/>
      <c r="F47" s="794"/>
      <c r="G47" s="794"/>
      <c r="H47" s="794"/>
      <c r="I47" s="794"/>
      <c r="J47" s="794"/>
      <c r="K47" s="794"/>
      <c r="L47" s="794"/>
      <c r="M47" s="794"/>
      <c r="N47" s="794"/>
      <c r="O47" s="794"/>
      <c r="P47" s="795"/>
      <c r="Q47" s="796"/>
      <c r="R47" s="797"/>
      <c r="S47" s="797"/>
      <c r="T47" s="797"/>
      <c r="U47" s="797"/>
      <c r="V47" s="797"/>
      <c r="W47" s="797"/>
      <c r="X47" s="797"/>
      <c r="Y47" s="797"/>
      <c r="Z47" s="797"/>
      <c r="AA47" s="797"/>
      <c r="AB47" s="797"/>
      <c r="AC47" s="797"/>
      <c r="AD47" s="797"/>
      <c r="AE47" s="798"/>
      <c r="AF47" s="799"/>
      <c r="AG47" s="800"/>
      <c r="AH47" s="800"/>
      <c r="AI47" s="800"/>
      <c r="AJ47" s="801"/>
      <c r="AK47" s="847"/>
      <c r="AL47" s="843"/>
      <c r="AM47" s="843"/>
      <c r="AN47" s="843"/>
      <c r="AO47" s="843"/>
      <c r="AP47" s="843"/>
      <c r="AQ47" s="843"/>
      <c r="AR47" s="843"/>
      <c r="AS47" s="843"/>
      <c r="AT47" s="843"/>
      <c r="AU47" s="843"/>
      <c r="AV47" s="843"/>
      <c r="AW47" s="843"/>
      <c r="AX47" s="843"/>
      <c r="AY47" s="843"/>
      <c r="AZ47" s="844"/>
      <c r="BA47" s="844"/>
      <c r="BB47" s="844"/>
      <c r="BC47" s="844"/>
      <c r="BD47" s="844"/>
      <c r="BE47" s="845"/>
      <c r="BF47" s="845"/>
      <c r="BG47" s="845"/>
      <c r="BH47" s="845"/>
      <c r="BI47" s="846"/>
      <c r="BJ47" s="226"/>
      <c r="BK47" s="226"/>
      <c r="BL47" s="226"/>
      <c r="BM47" s="226"/>
      <c r="BN47" s="226"/>
      <c r="BO47" s="235"/>
      <c r="BP47" s="235"/>
      <c r="BQ47" s="232">
        <v>41</v>
      </c>
      <c r="BR47" s="233"/>
      <c r="BS47" s="786"/>
      <c r="BT47" s="787"/>
      <c r="BU47" s="787"/>
      <c r="BV47" s="787"/>
      <c r="BW47" s="787"/>
      <c r="BX47" s="787"/>
      <c r="BY47" s="787"/>
      <c r="BZ47" s="787"/>
      <c r="CA47" s="787"/>
      <c r="CB47" s="787"/>
      <c r="CC47" s="787"/>
      <c r="CD47" s="787"/>
      <c r="CE47" s="787"/>
      <c r="CF47" s="787"/>
      <c r="CG47" s="788"/>
      <c r="CH47" s="789"/>
      <c r="CI47" s="790"/>
      <c r="CJ47" s="790"/>
      <c r="CK47" s="790"/>
      <c r="CL47" s="791"/>
      <c r="CM47" s="789"/>
      <c r="CN47" s="790"/>
      <c r="CO47" s="790"/>
      <c r="CP47" s="790"/>
      <c r="CQ47" s="791"/>
      <c r="CR47" s="789"/>
      <c r="CS47" s="790"/>
      <c r="CT47" s="790"/>
      <c r="CU47" s="790"/>
      <c r="CV47" s="791"/>
      <c r="CW47" s="789"/>
      <c r="CX47" s="790"/>
      <c r="CY47" s="790"/>
      <c r="CZ47" s="790"/>
      <c r="DA47" s="791"/>
      <c r="DB47" s="789"/>
      <c r="DC47" s="790"/>
      <c r="DD47" s="790"/>
      <c r="DE47" s="790"/>
      <c r="DF47" s="791"/>
      <c r="DG47" s="789"/>
      <c r="DH47" s="790"/>
      <c r="DI47" s="790"/>
      <c r="DJ47" s="790"/>
      <c r="DK47" s="791"/>
      <c r="DL47" s="789"/>
      <c r="DM47" s="790"/>
      <c r="DN47" s="790"/>
      <c r="DO47" s="790"/>
      <c r="DP47" s="791"/>
      <c r="DQ47" s="789"/>
      <c r="DR47" s="790"/>
      <c r="DS47" s="790"/>
      <c r="DT47" s="790"/>
      <c r="DU47" s="791"/>
      <c r="DV47" s="786"/>
      <c r="DW47" s="787"/>
      <c r="DX47" s="787"/>
      <c r="DY47" s="787"/>
      <c r="DZ47" s="792"/>
      <c r="EA47" s="224"/>
    </row>
    <row r="48" spans="1:131" ht="26.25" customHeight="1" x14ac:dyDescent="0.2">
      <c r="A48" s="232">
        <v>21</v>
      </c>
      <c r="B48" s="793"/>
      <c r="C48" s="794"/>
      <c r="D48" s="794"/>
      <c r="E48" s="794"/>
      <c r="F48" s="794"/>
      <c r="G48" s="794"/>
      <c r="H48" s="794"/>
      <c r="I48" s="794"/>
      <c r="J48" s="794"/>
      <c r="K48" s="794"/>
      <c r="L48" s="794"/>
      <c r="M48" s="794"/>
      <c r="N48" s="794"/>
      <c r="O48" s="794"/>
      <c r="P48" s="795"/>
      <c r="Q48" s="796"/>
      <c r="R48" s="797"/>
      <c r="S48" s="797"/>
      <c r="T48" s="797"/>
      <c r="U48" s="797"/>
      <c r="V48" s="797"/>
      <c r="W48" s="797"/>
      <c r="X48" s="797"/>
      <c r="Y48" s="797"/>
      <c r="Z48" s="797"/>
      <c r="AA48" s="797"/>
      <c r="AB48" s="797"/>
      <c r="AC48" s="797"/>
      <c r="AD48" s="797"/>
      <c r="AE48" s="798"/>
      <c r="AF48" s="799"/>
      <c r="AG48" s="800"/>
      <c r="AH48" s="800"/>
      <c r="AI48" s="800"/>
      <c r="AJ48" s="801"/>
      <c r="AK48" s="847"/>
      <c r="AL48" s="843"/>
      <c r="AM48" s="843"/>
      <c r="AN48" s="843"/>
      <c r="AO48" s="843"/>
      <c r="AP48" s="843"/>
      <c r="AQ48" s="843"/>
      <c r="AR48" s="843"/>
      <c r="AS48" s="843"/>
      <c r="AT48" s="843"/>
      <c r="AU48" s="843"/>
      <c r="AV48" s="843"/>
      <c r="AW48" s="843"/>
      <c r="AX48" s="843"/>
      <c r="AY48" s="843"/>
      <c r="AZ48" s="844"/>
      <c r="BA48" s="844"/>
      <c r="BB48" s="844"/>
      <c r="BC48" s="844"/>
      <c r="BD48" s="844"/>
      <c r="BE48" s="845"/>
      <c r="BF48" s="845"/>
      <c r="BG48" s="845"/>
      <c r="BH48" s="845"/>
      <c r="BI48" s="846"/>
      <c r="BJ48" s="226"/>
      <c r="BK48" s="226"/>
      <c r="BL48" s="226"/>
      <c r="BM48" s="226"/>
      <c r="BN48" s="226"/>
      <c r="BO48" s="235"/>
      <c r="BP48" s="235"/>
      <c r="BQ48" s="232">
        <v>42</v>
      </c>
      <c r="BR48" s="233"/>
      <c r="BS48" s="786"/>
      <c r="BT48" s="787"/>
      <c r="BU48" s="787"/>
      <c r="BV48" s="787"/>
      <c r="BW48" s="787"/>
      <c r="BX48" s="787"/>
      <c r="BY48" s="787"/>
      <c r="BZ48" s="787"/>
      <c r="CA48" s="787"/>
      <c r="CB48" s="787"/>
      <c r="CC48" s="787"/>
      <c r="CD48" s="787"/>
      <c r="CE48" s="787"/>
      <c r="CF48" s="787"/>
      <c r="CG48" s="788"/>
      <c r="CH48" s="789"/>
      <c r="CI48" s="790"/>
      <c r="CJ48" s="790"/>
      <c r="CK48" s="790"/>
      <c r="CL48" s="791"/>
      <c r="CM48" s="789"/>
      <c r="CN48" s="790"/>
      <c r="CO48" s="790"/>
      <c r="CP48" s="790"/>
      <c r="CQ48" s="791"/>
      <c r="CR48" s="789"/>
      <c r="CS48" s="790"/>
      <c r="CT48" s="790"/>
      <c r="CU48" s="790"/>
      <c r="CV48" s="791"/>
      <c r="CW48" s="789"/>
      <c r="CX48" s="790"/>
      <c r="CY48" s="790"/>
      <c r="CZ48" s="790"/>
      <c r="DA48" s="791"/>
      <c r="DB48" s="789"/>
      <c r="DC48" s="790"/>
      <c r="DD48" s="790"/>
      <c r="DE48" s="790"/>
      <c r="DF48" s="791"/>
      <c r="DG48" s="789"/>
      <c r="DH48" s="790"/>
      <c r="DI48" s="790"/>
      <c r="DJ48" s="790"/>
      <c r="DK48" s="791"/>
      <c r="DL48" s="789"/>
      <c r="DM48" s="790"/>
      <c r="DN48" s="790"/>
      <c r="DO48" s="790"/>
      <c r="DP48" s="791"/>
      <c r="DQ48" s="789"/>
      <c r="DR48" s="790"/>
      <c r="DS48" s="790"/>
      <c r="DT48" s="790"/>
      <c r="DU48" s="791"/>
      <c r="DV48" s="786"/>
      <c r="DW48" s="787"/>
      <c r="DX48" s="787"/>
      <c r="DY48" s="787"/>
      <c r="DZ48" s="792"/>
      <c r="EA48" s="224"/>
    </row>
    <row r="49" spans="1:131" ht="26.25" customHeight="1" x14ac:dyDescent="0.2">
      <c r="A49" s="232">
        <v>22</v>
      </c>
      <c r="B49" s="793"/>
      <c r="C49" s="794"/>
      <c r="D49" s="794"/>
      <c r="E49" s="794"/>
      <c r="F49" s="794"/>
      <c r="G49" s="794"/>
      <c r="H49" s="794"/>
      <c r="I49" s="794"/>
      <c r="J49" s="794"/>
      <c r="K49" s="794"/>
      <c r="L49" s="794"/>
      <c r="M49" s="794"/>
      <c r="N49" s="794"/>
      <c r="O49" s="794"/>
      <c r="P49" s="795"/>
      <c r="Q49" s="796"/>
      <c r="R49" s="797"/>
      <c r="S49" s="797"/>
      <c r="T49" s="797"/>
      <c r="U49" s="797"/>
      <c r="V49" s="797"/>
      <c r="W49" s="797"/>
      <c r="X49" s="797"/>
      <c r="Y49" s="797"/>
      <c r="Z49" s="797"/>
      <c r="AA49" s="797"/>
      <c r="AB49" s="797"/>
      <c r="AC49" s="797"/>
      <c r="AD49" s="797"/>
      <c r="AE49" s="798"/>
      <c r="AF49" s="799"/>
      <c r="AG49" s="800"/>
      <c r="AH49" s="800"/>
      <c r="AI49" s="800"/>
      <c r="AJ49" s="801"/>
      <c r="AK49" s="847"/>
      <c r="AL49" s="843"/>
      <c r="AM49" s="843"/>
      <c r="AN49" s="843"/>
      <c r="AO49" s="843"/>
      <c r="AP49" s="843"/>
      <c r="AQ49" s="843"/>
      <c r="AR49" s="843"/>
      <c r="AS49" s="843"/>
      <c r="AT49" s="843"/>
      <c r="AU49" s="843"/>
      <c r="AV49" s="843"/>
      <c r="AW49" s="843"/>
      <c r="AX49" s="843"/>
      <c r="AY49" s="843"/>
      <c r="AZ49" s="844"/>
      <c r="BA49" s="844"/>
      <c r="BB49" s="844"/>
      <c r="BC49" s="844"/>
      <c r="BD49" s="844"/>
      <c r="BE49" s="845"/>
      <c r="BF49" s="845"/>
      <c r="BG49" s="845"/>
      <c r="BH49" s="845"/>
      <c r="BI49" s="846"/>
      <c r="BJ49" s="226"/>
      <c r="BK49" s="226"/>
      <c r="BL49" s="226"/>
      <c r="BM49" s="226"/>
      <c r="BN49" s="226"/>
      <c r="BO49" s="235"/>
      <c r="BP49" s="235"/>
      <c r="BQ49" s="232">
        <v>43</v>
      </c>
      <c r="BR49" s="233"/>
      <c r="BS49" s="786"/>
      <c r="BT49" s="787"/>
      <c r="BU49" s="787"/>
      <c r="BV49" s="787"/>
      <c r="BW49" s="787"/>
      <c r="BX49" s="787"/>
      <c r="BY49" s="787"/>
      <c r="BZ49" s="787"/>
      <c r="CA49" s="787"/>
      <c r="CB49" s="787"/>
      <c r="CC49" s="787"/>
      <c r="CD49" s="787"/>
      <c r="CE49" s="787"/>
      <c r="CF49" s="787"/>
      <c r="CG49" s="788"/>
      <c r="CH49" s="789"/>
      <c r="CI49" s="790"/>
      <c r="CJ49" s="790"/>
      <c r="CK49" s="790"/>
      <c r="CL49" s="791"/>
      <c r="CM49" s="789"/>
      <c r="CN49" s="790"/>
      <c r="CO49" s="790"/>
      <c r="CP49" s="790"/>
      <c r="CQ49" s="791"/>
      <c r="CR49" s="789"/>
      <c r="CS49" s="790"/>
      <c r="CT49" s="790"/>
      <c r="CU49" s="790"/>
      <c r="CV49" s="791"/>
      <c r="CW49" s="789"/>
      <c r="CX49" s="790"/>
      <c r="CY49" s="790"/>
      <c r="CZ49" s="790"/>
      <c r="DA49" s="791"/>
      <c r="DB49" s="789"/>
      <c r="DC49" s="790"/>
      <c r="DD49" s="790"/>
      <c r="DE49" s="790"/>
      <c r="DF49" s="791"/>
      <c r="DG49" s="789"/>
      <c r="DH49" s="790"/>
      <c r="DI49" s="790"/>
      <c r="DJ49" s="790"/>
      <c r="DK49" s="791"/>
      <c r="DL49" s="789"/>
      <c r="DM49" s="790"/>
      <c r="DN49" s="790"/>
      <c r="DO49" s="790"/>
      <c r="DP49" s="791"/>
      <c r="DQ49" s="789"/>
      <c r="DR49" s="790"/>
      <c r="DS49" s="790"/>
      <c r="DT49" s="790"/>
      <c r="DU49" s="791"/>
      <c r="DV49" s="786"/>
      <c r="DW49" s="787"/>
      <c r="DX49" s="787"/>
      <c r="DY49" s="787"/>
      <c r="DZ49" s="792"/>
      <c r="EA49" s="224"/>
    </row>
    <row r="50" spans="1:131" ht="26.25" customHeight="1" x14ac:dyDescent="0.2">
      <c r="A50" s="232">
        <v>23</v>
      </c>
      <c r="B50" s="793"/>
      <c r="C50" s="794"/>
      <c r="D50" s="794"/>
      <c r="E50" s="794"/>
      <c r="F50" s="794"/>
      <c r="G50" s="794"/>
      <c r="H50" s="794"/>
      <c r="I50" s="794"/>
      <c r="J50" s="794"/>
      <c r="K50" s="794"/>
      <c r="L50" s="794"/>
      <c r="M50" s="794"/>
      <c r="N50" s="794"/>
      <c r="O50" s="794"/>
      <c r="P50" s="795"/>
      <c r="Q50" s="848"/>
      <c r="R50" s="849"/>
      <c r="S50" s="849"/>
      <c r="T50" s="849"/>
      <c r="U50" s="849"/>
      <c r="V50" s="849"/>
      <c r="W50" s="849"/>
      <c r="X50" s="849"/>
      <c r="Y50" s="849"/>
      <c r="Z50" s="849"/>
      <c r="AA50" s="849"/>
      <c r="AB50" s="849"/>
      <c r="AC50" s="849"/>
      <c r="AD50" s="849"/>
      <c r="AE50" s="850"/>
      <c r="AF50" s="799"/>
      <c r="AG50" s="800"/>
      <c r="AH50" s="800"/>
      <c r="AI50" s="800"/>
      <c r="AJ50" s="801"/>
      <c r="AK50" s="852"/>
      <c r="AL50" s="849"/>
      <c r="AM50" s="849"/>
      <c r="AN50" s="849"/>
      <c r="AO50" s="849"/>
      <c r="AP50" s="849"/>
      <c r="AQ50" s="849"/>
      <c r="AR50" s="849"/>
      <c r="AS50" s="849"/>
      <c r="AT50" s="849"/>
      <c r="AU50" s="849"/>
      <c r="AV50" s="849"/>
      <c r="AW50" s="849"/>
      <c r="AX50" s="849"/>
      <c r="AY50" s="849"/>
      <c r="AZ50" s="851"/>
      <c r="BA50" s="851"/>
      <c r="BB50" s="851"/>
      <c r="BC50" s="851"/>
      <c r="BD50" s="851"/>
      <c r="BE50" s="845"/>
      <c r="BF50" s="845"/>
      <c r="BG50" s="845"/>
      <c r="BH50" s="845"/>
      <c r="BI50" s="846"/>
      <c r="BJ50" s="226"/>
      <c r="BK50" s="226"/>
      <c r="BL50" s="226"/>
      <c r="BM50" s="226"/>
      <c r="BN50" s="226"/>
      <c r="BO50" s="235"/>
      <c r="BP50" s="235"/>
      <c r="BQ50" s="232">
        <v>44</v>
      </c>
      <c r="BR50" s="233"/>
      <c r="BS50" s="786"/>
      <c r="BT50" s="787"/>
      <c r="BU50" s="787"/>
      <c r="BV50" s="787"/>
      <c r="BW50" s="787"/>
      <c r="BX50" s="787"/>
      <c r="BY50" s="787"/>
      <c r="BZ50" s="787"/>
      <c r="CA50" s="787"/>
      <c r="CB50" s="787"/>
      <c r="CC50" s="787"/>
      <c r="CD50" s="787"/>
      <c r="CE50" s="787"/>
      <c r="CF50" s="787"/>
      <c r="CG50" s="788"/>
      <c r="CH50" s="789"/>
      <c r="CI50" s="790"/>
      <c r="CJ50" s="790"/>
      <c r="CK50" s="790"/>
      <c r="CL50" s="791"/>
      <c r="CM50" s="789"/>
      <c r="CN50" s="790"/>
      <c r="CO50" s="790"/>
      <c r="CP50" s="790"/>
      <c r="CQ50" s="791"/>
      <c r="CR50" s="789"/>
      <c r="CS50" s="790"/>
      <c r="CT50" s="790"/>
      <c r="CU50" s="790"/>
      <c r="CV50" s="791"/>
      <c r="CW50" s="789"/>
      <c r="CX50" s="790"/>
      <c r="CY50" s="790"/>
      <c r="CZ50" s="790"/>
      <c r="DA50" s="791"/>
      <c r="DB50" s="789"/>
      <c r="DC50" s="790"/>
      <c r="DD50" s="790"/>
      <c r="DE50" s="790"/>
      <c r="DF50" s="791"/>
      <c r="DG50" s="789"/>
      <c r="DH50" s="790"/>
      <c r="DI50" s="790"/>
      <c r="DJ50" s="790"/>
      <c r="DK50" s="791"/>
      <c r="DL50" s="789"/>
      <c r="DM50" s="790"/>
      <c r="DN50" s="790"/>
      <c r="DO50" s="790"/>
      <c r="DP50" s="791"/>
      <c r="DQ50" s="789"/>
      <c r="DR50" s="790"/>
      <c r="DS50" s="790"/>
      <c r="DT50" s="790"/>
      <c r="DU50" s="791"/>
      <c r="DV50" s="786"/>
      <c r="DW50" s="787"/>
      <c r="DX50" s="787"/>
      <c r="DY50" s="787"/>
      <c r="DZ50" s="792"/>
      <c r="EA50" s="224"/>
    </row>
    <row r="51" spans="1:131" ht="26.25" customHeight="1" x14ac:dyDescent="0.2">
      <c r="A51" s="232">
        <v>24</v>
      </c>
      <c r="B51" s="793"/>
      <c r="C51" s="794"/>
      <c r="D51" s="794"/>
      <c r="E51" s="794"/>
      <c r="F51" s="794"/>
      <c r="G51" s="794"/>
      <c r="H51" s="794"/>
      <c r="I51" s="794"/>
      <c r="J51" s="794"/>
      <c r="K51" s="794"/>
      <c r="L51" s="794"/>
      <c r="M51" s="794"/>
      <c r="N51" s="794"/>
      <c r="O51" s="794"/>
      <c r="P51" s="795"/>
      <c r="Q51" s="848"/>
      <c r="R51" s="849"/>
      <c r="S51" s="849"/>
      <c r="T51" s="849"/>
      <c r="U51" s="849"/>
      <c r="V51" s="849"/>
      <c r="W51" s="849"/>
      <c r="X51" s="849"/>
      <c r="Y51" s="849"/>
      <c r="Z51" s="849"/>
      <c r="AA51" s="849"/>
      <c r="AB51" s="849"/>
      <c r="AC51" s="849"/>
      <c r="AD51" s="849"/>
      <c r="AE51" s="850"/>
      <c r="AF51" s="799"/>
      <c r="AG51" s="800"/>
      <c r="AH51" s="800"/>
      <c r="AI51" s="800"/>
      <c r="AJ51" s="801"/>
      <c r="AK51" s="852"/>
      <c r="AL51" s="849"/>
      <c r="AM51" s="849"/>
      <c r="AN51" s="849"/>
      <c r="AO51" s="849"/>
      <c r="AP51" s="849"/>
      <c r="AQ51" s="849"/>
      <c r="AR51" s="849"/>
      <c r="AS51" s="849"/>
      <c r="AT51" s="849"/>
      <c r="AU51" s="849"/>
      <c r="AV51" s="849"/>
      <c r="AW51" s="849"/>
      <c r="AX51" s="849"/>
      <c r="AY51" s="849"/>
      <c r="AZ51" s="851"/>
      <c r="BA51" s="851"/>
      <c r="BB51" s="851"/>
      <c r="BC51" s="851"/>
      <c r="BD51" s="851"/>
      <c r="BE51" s="845"/>
      <c r="BF51" s="845"/>
      <c r="BG51" s="845"/>
      <c r="BH51" s="845"/>
      <c r="BI51" s="846"/>
      <c r="BJ51" s="226"/>
      <c r="BK51" s="226"/>
      <c r="BL51" s="226"/>
      <c r="BM51" s="226"/>
      <c r="BN51" s="226"/>
      <c r="BO51" s="235"/>
      <c r="BP51" s="235"/>
      <c r="BQ51" s="232">
        <v>45</v>
      </c>
      <c r="BR51" s="233"/>
      <c r="BS51" s="786"/>
      <c r="BT51" s="787"/>
      <c r="BU51" s="787"/>
      <c r="BV51" s="787"/>
      <c r="BW51" s="787"/>
      <c r="BX51" s="787"/>
      <c r="BY51" s="787"/>
      <c r="BZ51" s="787"/>
      <c r="CA51" s="787"/>
      <c r="CB51" s="787"/>
      <c r="CC51" s="787"/>
      <c r="CD51" s="787"/>
      <c r="CE51" s="787"/>
      <c r="CF51" s="787"/>
      <c r="CG51" s="788"/>
      <c r="CH51" s="789"/>
      <c r="CI51" s="790"/>
      <c r="CJ51" s="790"/>
      <c r="CK51" s="790"/>
      <c r="CL51" s="791"/>
      <c r="CM51" s="789"/>
      <c r="CN51" s="790"/>
      <c r="CO51" s="790"/>
      <c r="CP51" s="790"/>
      <c r="CQ51" s="791"/>
      <c r="CR51" s="789"/>
      <c r="CS51" s="790"/>
      <c r="CT51" s="790"/>
      <c r="CU51" s="790"/>
      <c r="CV51" s="791"/>
      <c r="CW51" s="789"/>
      <c r="CX51" s="790"/>
      <c r="CY51" s="790"/>
      <c r="CZ51" s="790"/>
      <c r="DA51" s="791"/>
      <c r="DB51" s="789"/>
      <c r="DC51" s="790"/>
      <c r="DD51" s="790"/>
      <c r="DE51" s="790"/>
      <c r="DF51" s="791"/>
      <c r="DG51" s="789"/>
      <c r="DH51" s="790"/>
      <c r="DI51" s="790"/>
      <c r="DJ51" s="790"/>
      <c r="DK51" s="791"/>
      <c r="DL51" s="789"/>
      <c r="DM51" s="790"/>
      <c r="DN51" s="790"/>
      <c r="DO51" s="790"/>
      <c r="DP51" s="791"/>
      <c r="DQ51" s="789"/>
      <c r="DR51" s="790"/>
      <c r="DS51" s="790"/>
      <c r="DT51" s="790"/>
      <c r="DU51" s="791"/>
      <c r="DV51" s="786"/>
      <c r="DW51" s="787"/>
      <c r="DX51" s="787"/>
      <c r="DY51" s="787"/>
      <c r="DZ51" s="792"/>
      <c r="EA51" s="224"/>
    </row>
    <row r="52" spans="1:131" ht="26.25" customHeight="1" x14ac:dyDescent="0.2">
      <c r="A52" s="232">
        <v>25</v>
      </c>
      <c r="B52" s="793"/>
      <c r="C52" s="794"/>
      <c r="D52" s="794"/>
      <c r="E52" s="794"/>
      <c r="F52" s="794"/>
      <c r="G52" s="794"/>
      <c r="H52" s="794"/>
      <c r="I52" s="794"/>
      <c r="J52" s="794"/>
      <c r="K52" s="794"/>
      <c r="L52" s="794"/>
      <c r="M52" s="794"/>
      <c r="N52" s="794"/>
      <c r="O52" s="794"/>
      <c r="P52" s="795"/>
      <c r="Q52" s="848"/>
      <c r="R52" s="849"/>
      <c r="S52" s="849"/>
      <c r="T52" s="849"/>
      <c r="U52" s="849"/>
      <c r="V52" s="849"/>
      <c r="W52" s="849"/>
      <c r="X52" s="849"/>
      <c r="Y52" s="849"/>
      <c r="Z52" s="849"/>
      <c r="AA52" s="849"/>
      <c r="AB52" s="849"/>
      <c r="AC52" s="849"/>
      <c r="AD52" s="849"/>
      <c r="AE52" s="850"/>
      <c r="AF52" s="799"/>
      <c r="AG52" s="800"/>
      <c r="AH52" s="800"/>
      <c r="AI52" s="800"/>
      <c r="AJ52" s="801"/>
      <c r="AK52" s="852"/>
      <c r="AL52" s="849"/>
      <c r="AM52" s="849"/>
      <c r="AN52" s="849"/>
      <c r="AO52" s="849"/>
      <c r="AP52" s="849"/>
      <c r="AQ52" s="849"/>
      <c r="AR52" s="849"/>
      <c r="AS52" s="849"/>
      <c r="AT52" s="849"/>
      <c r="AU52" s="849"/>
      <c r="AV52" s="849"/>
      <c r="AW52" s="849"/>
      <c r="AX52" s="849"/>
      <c r="AY52" s="849"/>
      <c r="AZ52" s="851"/>
      <c r="BA52" s="851"/>
      <c r="BB52" s="851"/>
      <c r="BC52" s="851"/>
      <c r="BD52" s="851"/>
      <c r="BE52" s="845"/>
      <c r="BF52" s="845"/>
      <c r="BG52" s="845"/>
      <c r="BH52" s="845"/>
      <c r="BI52" s="846"/>
      <c r="BJ52" s="226"/>
      <c r="BK52" s="226"/>
      <c r="BL52" s="226"/>
      <c r="BM52" s="226"/>
      <c r="BN52" s="226"/>
      <c r="BO52" s="235"/>
      <c r="BP52" s="235"/>
      <c r="BQ52" s="232">
        <v>46</v>
      </c>
      <c r="BR52" s="233"/>
      <c r="BS52" s="786"/>
      <c r="BT52" s="787"/>
      <c r="BU52" s="787"/>
      <c r="BV52" s="787"/>
      <c r="BW52" s="787"/>
      <c r="BX52" s="787"/>
      <c r="BY52" s="787"/>
      <c r="BZ52" s="787"/>
      <c r="CA52" s="787"/>
      <c r="CB52" s="787"/>
      <c r="CC52" s="787"/>
      <c r="CD52" s="787"/>
      <c r="CE52" s="787"/>
      <c r="CF52" s="787"/>
      <c r="CG52" s="788"/>
      <c r="CH52" s="789"/>
      <c r="CI52" s="790"/>
      <c r="CJ52" s="790"/>
      <c r="CK52" s="790"/>
      <c r="CL52" s="791"/>
      <c r="CM52" s="789"/>
      <c r="CN52" s="790"/>
      <c r="CO52" s="790"/>
      <c r="CP52" s="790"/>
      <c r="CQ52" s="791"/>
      <c r="CR52" s="789"/>
      <c r="CS52" s="790"/>
      <c r="CT52" s="790"/>
      <c r="CU52" s="790"/>
      <c r="CV52" s="791"/>
      <c r="CW52" s="789"/>
      <c r="CX52" s="790"/>
      <c r="CY52" s="790"/>
      <c r="CZ52" s="790"/>
      <c r="DA52" s="791"/>
      <c r="DB52" s="789"/>
      <c r="DC52" s="790"/>
      <c r="DD52" s="790"/>
      <c r="DE52" s="790"/>
      <c r="DF52" s="791"/>
      <c r="DG52" s="789"/>
      <c r="DH52" s="790"/>
      <c r="DI52" s="790"/>
      <c r="DJ52" s="790"/>
      <c r="DK52" s="791"/>
      <c r="DL52" s="789"/>
      <c r="DM52" s="790"/>
      <c r="DN52" s="790"/>
      <c r="DO52" s="790"/>
      <c r="DP52" s="791"/>
      <c r="DQ52" s="789"/>
      <c r="DR52" s="790"/>
      <c r="DS52" s="790"/>
      <c r="DT52" s="790"/>
      <c r="DU52" s="791"/>
      <c r="DV52" s="786"/>
      <c r="DW52" s="787"/>
      <c r="DX52" s="787"/>
      <c r="DY52" s="787"/>
      <c r="DZ52" s="792"/>
      <c r="EA52" s="224"/>
    </row>
    <row r="53" spans="1:131" ht="26.25" customHeight="1" x14ac:dyDescent="0.2">
      <c r="A53" s="232">
        <v>26</v>
      </c>
      <c r="B53" s="793"/>
      <c r="C53" s="794"/>
      <c r="D53" s="794"/>
      <c r="E53" s="794"/>
      <c r="F53" s="794"/>
      <c r="G53" s="794"/>
      <c r="H53" s="794"/>
      <c r="I53" s="794"/>
      <c r="J53" s="794"/>
      <c r="K53" s="794"/>
      <c r="L53" s="794"/>
      <c r="M53" s="794"/>
      <c r="N53" s="794"/>
      <c r="O53" s="794"/>
      <c r="P53" s="795"/>
      <c r="Q53" s="848"/>
      <c r="R53" s="849"/>
      <c r="S53" s="849"/>
      <c r="T53" s="849"/>
      <c r="U53" s="849"/>
      <c r="V53" s="849"/>
      <c r="W53" s="849"/>
      <c r="X53" s="849"/>
      <c r="Y53" s="849"/>
      <c r="Z53" s="849"/>
      <c r="AA53" s="849"/>
      <c r="AB53" s="849"/>
      <c r="AC53" s="849"/>
      <c r="AD53" s="849"/>
      <c r="AE53" s="850"/>
      <c r="AF53" s="799"/>
      <c r="AG53" s="800"/>
      <c r="AH53" s="800"/>
      <c r="AI53" s="800"/>
      <c r="AJ53" s="801"/>
      <c r="AK53" s="852"/>
      <c r="AL53" s="849"/>
      <c r="AM53" s="849"/>
      <c r="AN53" s="849"/>
      <c r="AO53" s="849"/>
      <c r="AP53" s="849"/>
      <c r="AQ53" s="849"/>
      <c r="AR53" s="849"/>
      <c r="AS53" s="849"/>
      <c r="AT53" s="849"/>
      <c r="AU53" s="849"/>
      <c r="AV53" s="849"/>
      <c r="AW53" s="849"/>
      <c r="AX53" s="849"/>
      <c r="AY53" s="849"/>
      <c r="AZ53" s="851"/>
      <c r="BA53" s="851"/>
      <c r="BB53" s="851"/>
      <c r="BC53" s="851"/>
      <c r="BD53" s="851"/>
      <c r="BE53" s="845"/>
      <c r="BF53" s="845"/>
      <c r="BG53" s="845"/>
      <c r="BH53" s="845"/>
      <c r="BI53" s="846"/>
      <c r="BJ53" s="226"/>
      <c r="BK53" s="226"/>
      <c r="BL53" s="226"/>
      <c r="BM53" s="226"/>
      <c r="BN53" s="226"/>
      <c r="BO53" s="235"/>
      <c r="BP53" s="235"/>
      <c r="BQ53" s="232">
        <v>47</v>
      </c>
      <c r="BR53" s="233"/>
      <c r="BS53" s="786"/>
      <c r="BT53" s="787"/>
      <c r="BU53" s="787"/>
      <c r="BV53" s="787"/>
      <c r="BW53" s="787"/>
      <c r="BX53" s="787"/>
      <c r="BY53" s="787"/>
      <c r="BZ53" s="787"/>
      <c r="CA53" s="787"/>
      <c r="CB53" s="787"/>
      <c r="CC53" s="787"/>
      <c r="CD53" s="787"/>
      <c r="CE53" s="787"/>
      <c r="CF53" s="787"/>
      <c r="CG53" s="788"/>
      <c r="CH53" s="789"/>
      <c r="CI53" s="790"/>
      <c r="CJ53" s="790"/>
      <c r="CK53" s="790"/>
      <c r="CL53" s="791"/>
      <c r="CM53" s="789"/>
      <c r="CN53" s="790"/>
      <c r="CO53" s="790"/>
      <c r="CP53" s="790"/>
      <c r="CQ53" s="791"/>
      <c r="CR53" s="789"/>
      <c r="CS53" s="790"/>
      <c r="CT53" s="790"/>
      <c r="CU53" s="790"/>
      <c r="CV53" s="791"/>
      <c r="CW53" s="789"/>
      <c r="CX53" s="790"/>
      <c r="CY53" s="790"/>
      <c r="CZ53" s="790"/>
      <c r="DA53" s="791"/>
      <c r="DB53" s="789"/>
      <c r="DC53" s="790"/>
      <c r="DD53" s="790"/>
      <c r="DE53" s="790"/>
      <c r="DF53" s="791"/>
      <c r="DG53" s="789"/>
      <c r="DH53" s="790"/>
      <c r="DI53" s="790"/>
      <c r="DJ53" s="790"/>
      <c r="DK53" s="791"/>
      <c r="DL53" s="789"/>
      <c r="DM53" s="790"/>
      <c r="DN53" s="790"/>
      <c r="DO53" s="790"/>
      <c r="DP53" s="791"/>
      <c r="DQ53" s="789"/>
      <c r="DR53" s="790"/>
      <c r="DS53" s="790"/>
      <c r="DT53" s="790"/>
      <c r="DU53" s="791"/>
      <c r="DV53" s="786"/>
      <c r="DW53" s="787"/>
      <c r="DX53" s="787"/>
      <c r="DY53" s="787"/>
      <c r="DZ53" s="792"/>
      <c r="EA53" s="224"/>
    </row>
    <row r="54" spans="1:131" ht="26.25" customHeight="1" x14ac:dyDescent="0.2">
      <c r="A54" s="232">
        <v>27</v>
      </c>
      <c r="B54" s="793"/>
      <c r="C54" s="794"/>
      <c r="D54" s="794"/>
      <c r="E54" s="794"/>
      <c r="F54" s="794"/>
      <c r="G54" s="794"/>
      <c r="H54" s="794"/>
      <c r="I54" s="794"/>
      <c r="J54" s="794"/>
      <c r="K54" s="794"/>
      <c r="L54" s="794"/>
      <c r="M54" s="794"/>
      <c r="N54" s="794"/>
      <c r="O54" s="794"/>
      <c r="P54" s="795"/>
      <c r="Q54" s="848"/>
      <c r="R54" s="849"/>
      <c r="S54" s="849"/>
      <c r="T54" s="849"/>
      <c r="U54" s="849"/>
      <c r="V54" s="849"/>
      <c r="W54" s="849"/>
      <c r="X54" s="849"/>
      <c r="Y54" s="849"/>
      <c r="Z54" s="849"/>
      <c r="AA54" s="849"/>
      <c r="AB54" s="849"/>
      <c r="AC54" s="849"/>
      <c r="AD54" s="849"/>
      <c r="AE54" s="850"/>
      <c r="AF54" s="799"/>
      <c r="AG54" s="800"/>
      <c r="AH54" s="800"/>
      <c r="AI54" s="800"/>
      <c r="AJ54" s="801"/>
      <c r="AK54" s="852"/>
      <c r="AL54" s="849"/>
      <c r="AM54" s="849"/>
      <c r="AN54" s="849"/>
      <c r="AO54" s="849"/>
      <c r="AP54" s="849"/>
      <c r="AQ54" s="849"/>
      <c r="AR54" s="849"/>
      <c r="AS54" s="849"/>
      <c r="AT54" s="849"/>
      <c r="AU54" s="849"/>
      <c r="AV54" s="849"/>
      <c r="AW54" s="849"/>
      <c r="AX54" s="849"/>
      <c r="AY54" s="849"/>
      <c r="AZ54" s="851"/>
      <c r="BA54" s="851"/>
      <c r="BB54" s="851"/>
      <c r="BC54" s="851"/>
      <c r="BD54" s="851"/>
      <c r="BE54" s="845"/>
      <c r="BF54" s="845"/>
      <c r="BG54" s="845"/>
      <c r="BH54" s="845"/>
      <c r="BI54" s="846"/>
      <c r="BJ54" s="226"/>
      <c r="BK54" s="226"/>
      <c r="BL54" s="226"/>
      <c r="BM54" s="226"/>
      <c r="BN54" s="226"/>
      <c r="BO54" s="235"/>
      <c r="BP54" s="235"/>
      <c r="BQ54" s="232">
        <v>48</v>
      </c>
      <c r="BR54" s="233"/>
      <c r="BS54" s="786"/>
      <c r="BT54" s="787"/>
      <c r="BU54" s="787"/>
      <c r="BV54" s="787"/>
      <c r="BW54" s="787"/>
      <c r="BX54" s="787"/>
      <c r="BY54" s="787"/>
      <c r="BZ54" s="787"/>
      <c r="CA54" s="787"/>
      <c r="CB54" s="787"/>
      <c r="CC54" s="787"/>
      <c r="CD54" s="787"/>
      <c r="CE54" s="787"/>
      <c r="CF54" s="787"/>
      <c r="CG54" s="788"/>
      <c r="CH54" s="789"/>
      <c r="CI54" s="790"/>
      <c r="CJ54" s="790"/>
      <c r="CK54" s="790"/>
      <c r="CL54" s="791"/>
      <c r="CM54" s="789"/>
      <c r="CN54" s="790"/>
      <c r="CO54" s="790"/>
      <c r="CP54" s="790"/>
      <c r="CQ54" s="791"/>
      <c r="CR54" s="789"/>
      <c r="CS54" s="790"/>
      <c r="CT54" s="790"/>
      <c r="CU54" s="790"/>
      <c r="CV54" s="791"/>
      <c r="CW54" s="789"/>
      <c r="CX54" s="790"/>
      <c r="CY54" s="790"/>
      <c r="CZ54" s="790"/>
      <c r="DA54" s="791"/>
      <c r="DB54" s="789"/>
      <c r="DC54" s="790"/>
      <c r="DD54" s="790"/>
      <c r="DE54" s="790"/>
      <c r="DF54" s="791"/>
      <c r="DG54" s="789"/>
      <c r="DH54" s="790"/>
      <c r="DI54" s="790"/>
      <c r="DJ54" s="790"/>
      <c r="DK54" s="791"/>
      <c r="DL54" s="789"/>
      <c r="DM54" s="790"/>
      <c r="DN54" s="790"/>
      <c r="DO54" s="790"/>
      <c r="DP54" s="791"/>
      <c r="DQ54" s="789"/>
      <c r="DR54" s="790"/>
      <c r="DS54" s="790"/>
      <c r="DT54" s="790"/>
      <c r="DU54" s="791"/>
      <c r="DV54" s="786"/>
      <c r="DW54" s="787"/>
      <c r="DX54" s="787"/>
      <c r="DY54" s="787"/>
      <c r="DZ54" s="792"/>
      <c r="EA54" s="224"/>
    </row>
    <row r="55" spans="1:131" ht="26.25" customHeight="1" x14ac:dyDescent="0.2">
      <c r="A55" s="232">
        <v>28</v>
      </c>
      <c r="B55" s="793"/>
      <c r="C55" s="794"/>
      <c r="D55" s="794"/>
      <c r="E55" s="794"/>
      <c r="F55" s="794"/>
      <c r="G55" s="794"/>
      <c r="H55" s="794"/>
      <c r="I55" s="794"/>
      <c r="J55" s="794"/>
      <c r="K55" s="794"/>
      <c r="L55" s="794"/>
      <c r="M55" s="794"/>
      <c r="N55" s="794"/>
      <c r="O55" s="794"/>
      <c r="P55" s="795"/>
      <c r="Q55" s="848"/>
      <c r="R55" s="849"/>
      <c r="S55" s="849"/>
      <c r="T55" s="849"/>
      <c r="U55" s="849"/>
      <c r="V55" s="849"/>
      <c r="W55" s="849"/>
      <c r="X55" s="849"/>
      <c r="Y55" s="849"/>
      <c r="Z55" s="849"/>
      <c r="AA55" s="849"/>
      <c r="AB55" s="849"/>
      <c r="AC55" s="849"/>
      <c r="AD55" s="849"/>
      <c r="AE55" s="850"/>
      <c r="AF55" s="799"/>
      <c r="AG55" s="800"/>
      <c r="AH55" s="800"/>
      <c r="AI55" s="800"/>
      <c r="AJ55" s="801"/>
      <c r="AK55" s="852"/>
      <c r="AL55" s="849"/>
      <c r="AM55" s="849"/>
      <c r="AN55" s="849"/>
      <c r="AO55" s="849"/>
      <c r="AP55" s="849"/>
      <c r="AQ55" s="849"/>
      <c r="AR55" s="849"/>
      <c r="AS55" s="849"/>
      <c r="AT55" s="849"/>
      <c r="AU55" s="849"/>
      <c r="AV55" s="849"/>
      <c r="AW55" s="849"/>
      <c r="AX55" s="849"/>
      <c r="AY55" s="849"/>
      <c r="AZ55" s="851"/>
      <c r="BA55" s="851"/>
      <c r="BB55" s="851"/>
      <c r="BC55" s="851"/>
      <c r="BD55" s="851"/>
      <c r="BE55" s="845"/>
      <c r="BF55" s="845"/>
      <c r="BG55" s="845"/>
      <c r="BH55" s="845"/>
      <c r="BI55" s="846"/>
      <c r="BJ55" s="226"/>
      <c r="BK55" s="226"/>
      <c r="BL55" s="226"/>
      <c r="BM55" s="226"/>
      <c r="BN55" s="226"/>
      <c r="BO55" s="235"/>
      <c r="BP55" s="235"/>
      <c r="BQ55" s="232">
        <v>49</v>
      </c>
      <c r="BR55" s="233"/>
      <c r="BS55" s="786"/>
      <c r="BT55" s="787"/>
      <c r="BU55" s="787"/>
      <c r="BV55" s="787"/>
      <c r="BW55" s="787"/>
      <c r="BX55" s="787"/>
      <c r="BY55" s="787"/>
      <c r="BZ55" s="787"/>
      <c r="CA55" s="787"/>
      <c r="CB55" s="787"/>
      <c r="CC55" s="787"/>
      <c r="CD55" s="787"/>
      <c r="CE55" s="787"/>
      <c r="CF55" s="787"/>
      <c r="CG55" s="788"/>
      <c r="CH55" s="789"/>
      <c r="CI55" s="790"/>
      <c r="CJ55" s="790"/>
      <c r="CK55" s="790"/>
      <c r="CL55" s="791"/>
      <c r="CM55" s="789"/>
      <c r="CN55" s="790"/>
      <c r="CO55" s="790"/>
      <c r="CP55" s="790"/>
      <c r="CQ55" s="791"/>
      <c r="CR55" s="789"/>
      <c r="CS55" s="790"/>
      <c r="CT55" s="790"/>
      <c r="CU55" s="790"/>
      <c r="CV55" s="791"/>
      <c r="CW55" s="789"/>
      <c r="CX55" s="790"/>
      <c r="CY55" s="790"/>
      <c r="CZ55" s="790"/>
      <c r="DA55" s="791"/>
      <c r="DB55" s="789"/>
      <c r="DC55" s="790"/>
      <c r="DD55" s="790"/>
      <c r="DE55" s="790"/>
      <c r="DF55" s="791"/>
      <c r="DG55" s="789"/>
      <c r="DH55" s="790"/>
      <c r="DI55" s="790"/>
      <c r="DJ55" s="790"/>
      <c r="DK55" s="791"/>
      <c r="DL55" s="789"/>
      <c r="DM55" s="790"/>
      <c r="DN55" s="790"/>
      <c r="DO55" s="790"/>
      <c r="DP55" s="791"/>
      <c r="DQ55" s="789"/>
      <c r="DR55" s="790"/>
      <c r="DS55" s="790"/>
      <c r="DT55" s="790"/>
      <c r="DU55" s="791"/>
      <c r="DV55" s="786"/>
      <c r="DW55" s="787"/>
      <c r="DX55" s="787"/>
      <c r="DY55" s="787"/>
      <c r="DZ55" s="792"/>
      <c r="EA55" s="224"/>
    </row>
    <row r="56" spans="1:131" ht="26.25" customHeight="1" x14ac:dyDescent="0.2">
      <c r="A56" s="232">
        <v>29</v>
      </c>
      <c r="B56" s="793"/>
      <c r="C56" s="794"/>
      <c r="D56" s="794"/>
      <c r="E56" s="794"/>
      <c r="F56" s="794"/>
      <c r="G56" s="794"/>
      <c r="H56" s="794"/>
      <c r="I56" s="794"/>
      <c r="J56" s="794"/>
      <c r="K56" s="794"/>
      <c r="L56" s="794"/>
      <c r="M56" s="794"/>
      <c r="N56" s="794"/>
      <c r="O56" s="794"/>
      <c r="P56" s="795"/>
      <c r="Q56" s="848"/>
      <c r="R56" s="849"/>
      <c r="S56" s="849"/>
      <c r="T56" s="849"/>
      <c r="U56" s="849"/>
      <c r="V56" s="849"/>
      <c r="W56" s="849"/>
      <c r="X56" s="849"/>
      <c r="Y56" s="849"/>
      <c r="Z56" s="849"/>
      <c r="AA56" s="849"/>
      <c r="AB56" s="849"/>
      <c r="AC56" s="849"/>
      <c r="AD56" s="849"/>
      <c r="AE56" s="850"/>
      <c r="AF56" s="799"/>
      <c r="AG56" s="800"/>
      <c r="AH56" s="800"/>
      <c r="AI56" s="800"/>
      <c r="AJ56" s="801"/>
      <c r="AK56" s="852"/>
      <c r="AL56" s="849"/>
      <c r="AM56" s="849"/>
      <c r="AN56" s="849"/>
      <c r="AO56" s="849"/>
      <c r="AP56" s="849"/>
      <c r="AQ56" s="849"/>
      <c r="AR56" s="849"/>
      <c r="AS56" s="849"/>
      <c r="AT56" s="849"/>
      <c r="AU56" s="849"/>
      <c r="AV56" s="849"/>
      <c r="AW56" s="849"/>
      <c r="AX56" s="849"/>
      <c r="AY56" s="849"/>
      <c r="AZ56" s="851"/>
      <c r="BA56" s="851"/>
      <c r="BB56" s="851"/>
      <c r="BC56" s="851"/>
      <c r="BD56" s="851"/>
      <c r="BE56" s="845"/>
      <c r="BF56" s="845"/>
      <c r="BG56" s="845"/>
      <c r="BH56" s="845"/>
      <c r="BI56" s="846"/>
      <c r="BJ56" s="226"/>
      <c r="BK56" s="226"/>
      <c r="BL56" s="226"/>
      <c r="BM56" s="226"/>
      <c r="BN56" s="226"/>
      <c r="BO56" s="235"/>
      <c r="BP56" s="235"/>
      <c r="BQ56" s="232">
        <v>50</v>
      </c>
      <c r="BR56" s="233"/>
      <c r="BS56" s="786"/>
      <c r="BT56" s="787"/>
      <c r="BU56" s="787"/>
      <c r="BV56" s="787"/>
      <c r="BW56" s="787"/>
      <c r="BX56" s="787"/>
      <c r="BY56" s="787"/>
      <c r="BZ56" s="787"/>
      <c r="CA56" s="787"/>
      <c r="CB56" s="787"/>
      <c r="CC56" s="787"/>
      <c r="CD56" s="787"/>
      <c r="CE56" s="787"/>
      <c r="CF56" s="787"/>
      <c r="CG56" s="788"/>
      <c r="CH56" s="789"/>
      <c r="CI56" s="790"/>
      <c r="CJ56" s="790"/>
      <c r="CK56" s="790"/>
      <c r="CL56" s="791"/>
      <c r="CM56" s="789"/>
      <c r="CN56" s="790"/>
      <c r="CO56" s="790"/>
      <c r="CP56" s="790"/>
      <c r="CQ56" s="791"/>
      <c r="CR56" s="789"/>
      <c r="CS56" s="790"/>
      <c r="CT56" s="790"/>
      <c r="CU56" s="790"/>
      <c r="CV56" s="791"/>
      <c r="CW56" s="789"/>
      <c r="CX56" s="790"/>
      <c r="CY56" s="790"/>
      <c r="CZ56" s="790"/>
      <c r="DA56" s="791"/>
      <c r="DB56" s="789"/>
      <c r="DC56" s="790"/>
      <c r="DD56" s="790"/>
      <c r="DE56" s="790"/>
      <c r="DF56" s="791"/>
      <c r="DG56" s="789"/>
      <c r="DH56" s="790"/>
      <c r="DI56" s="790"/>
      <c r="DJ56" s="790"/>
      <c r="DK56" s="791"/>
      <c r="DL56" s="789"/>
      <c r="DM56" s="790"/>
      <c r="DN56" s="790"/>
      <c r="DO56" s="790"/>
      <c r="DP56" s="791"/>
      <c r="DQ56" s="789"/>
      <c r="DR56" s="790"/>
      <c r="DS56" s="790"/>
      <c r="DT56" s="790"/>
      <c r="DU56" s="791"/>
      <c r="DV56" s="786"/>
      <c r="DW56" s="787"/>
      <c r="DX56" s="787"/>
      <c r="DY56" s="787"/>
      <c r="DZ56" s="792"/>
      <c r="EA56" s="224"/>
    </row>
    <row r="57" spans="1:131" ht="26.25" customHeight="1" x14ac:dyDescent="0.2">
      <c r="A57" s="232">
        <v>30</v>
      </c>
      <c r="B57" s="793"/>
      <c r="C57" s="794"/>
      <c r="D57" s="794"/>
      <c r="E57" s="794"/>
      <c r="F57" s="794"/>
      <c r="G57" s="794"/>
      <c r="H57" s="794"/>
      <c r="I57" s="794"/>
      <c r="J57" s="794"/>
      <c r="K57" s="794"/>
      <c r="L57" s="794"/>
      <c r="M57" s="794"/>
      <c r="N57" s="794"/>
      <c r="O57" s="794"/>
      <c r="P57" s="795"/>
      <c r="Q57" s="848"/>
      <c r="R57" s="849"/>
      <c r="S57" s="849"/>
      <c r="T57" s="849"/>
      <c r="U57" s="849"/>
      <c r="V57" s="849"/>
      <c r="W57" s="849"/>
      <c r="X57" s="849"/>
      <c r="Y57" s="849"/>
      <c r="Z57" s="849"/>
      <c r="AA57" s="849"/>
      <c r="AB57" s="849"/>
      <c r="AC57" s="849"/>
      <c r="AD57" s="849"/>
      <c r="AE57" s="850"/>
      <c r="AF57" s="799"/>
      <c r="AG57" s="800"/>
      <c r="AH57" s="800"/>
      <c r="AI57" s="800"/>
      <c r="AJ57" s="801"/>
      <c r="AK57" s="852"/>
      <c r="AL57" s="849"/>
      <c r="AM57" s="849"/>
      <c r="AN57" s="849"/>
      <c r="AO57" s="849"/>
      <c r="AP57" s="849"/>
      <c r="AQ57" s="849"/>
      <c r="AR57" s="849"/>
      <c r="AS57" s="849"/>
      <c r="AT57" s="849"/>
      <c r="AU57" s="849"/>
      <c r="AV57" s="849"/>
      <c r="AW57" s="849"/>
      <c r="AX57" s="849"/>
      <c r="AY57" s="849"/>
      <c r="AZ57" s="851"/>
      <c r="BA57" s="851"/>
      <c r="BB57" s="851"/>
      <c r="BC57" s="851"/>
      <c r="BD57" s="851"/>
      <c r="BE57" s="845"/>
      <c r="BF57" s="845"/>
      <c r="BG57" s="845"/>
      <c r="BH57" s="845"/>
      <c r="BI57" s="846"/>
      <c r="BJ57" s="226"/>
      <c r="BK57" s="226"/>
      <c r="BL57" s="226"/>
      <c r="BM57" s="226"/>
      <c r="BN57" s="226"/>
      <c r="BO57" s="235"/>
      <c r="BP57" s="235"/>
      <c r="BQ57" s="232">
        <v>51</v>
      </c>
      <c r="BR57" s="233"/>
      <c r="BS57" s="786"/>
      <c r="BT57" s="787"/>
      <c r="BU57" s="787"/>
      <c r="BV57" s="787"/>
      <c r="BW57" s="787"/>
      <c r="BX57" s="787"/>
      <c r="BY57" s="787"/>
      <c r="BZ57" s="787"/>
      <c r="CA57" s="787"/>
      <c r="CB57" s="787"/>
      <c r="CC57" s="787"/>
      <c r="CD57" s="787"/>
      <c r="CE57" s="787"/>
      <c r="CF57" s="787"/>
      <c r="CG57" s="788"/>
      <c r="CH57" s="789"/>
      <c r="CI57" s="790"/>
      <c r="CJ57" s="790"/>
      <c r="CK57" s="790"/>
      <c r="CL57" s="791"/>
      <c r="CM57" s="789"/>
      <c r="CN57" s="790"/>
      <c r="CO57" s="790"/>
      <c r="CP57" s="790"/>
      <c r="CQ57" s="791"/>
      <c r="CR57" s="789"/>
      <c r="CS57" s="790"/>
      <c r="CT57" s="790"/>
      <c r="CU57" s="790"/>
      <c r="CV57" s="791"/>
      <c r="CW57" s="789"/>
      <c r="CX57" s="790"/>
      <c r="CY57" s="790"/>
      <c r="CZ57" s="790"/>
      <c r="DA57" s="791"/>
      <c r="DB57" s="789"/>
      <c r="DC57" s="790"/>
      <c r="DD57" s="790"/>
      <c r="DE57" s="790"/>
      <c r="DF57" s="791"/>
      <c r="DG57" s="789"/>
      <c r="DH57" s="790"/>
      <c r="DI57" s="790"/>
      <c r="DJ57" s="790"/>
      <c r="DK57" s="791"/>
      <c r="DL57" s="789"/>
      <c r="DM57" s="790"/>
      <c r="DN57" s="790"/>
      <c r="DO57" s="790"/>
      <c r="DP57" s="791"/>
      <c r="DQ57" s="789"/>
      <c r="DR57" s="790"/>
      <c r="DS57" s="790"/>
      <c r="DT57" s="790"/>
      <c r="DU57" s="791"/>
      <c r="DV57" s="786"/>
      <c r="DW57" s="787"/>
      <c r="DX57" s="787"/>
      <c r="DY57" s="787"/>
      <c r="DZ57" s="792"/>
      <c r="EA57" s="224"/>
    </row>
    <row r="58" spans="1:131" ht="26.25" customHeight="1" x14ac:dyDescent="0.2">
      <c r="A58" s="232">
        <v>31</v>
      </c>
      <c r="B58" s="793"/>
      <c r="C58" s="794"/>
      <c r="D58" s="794"/>
      <c r="E58" s="794"/>
      <c r="F58" s="794"/>
      <c r="G58" s="794"/>
      <c r="H58" s="794"/>
      <c r="I58" s="794"/>
      <c r="J58" s="794"/>
      <c r="K58" s="794"/>
      <c r="L58" s="794"/>
      <c r="M58" s="794"/>
      <c r="N58" s="794"/>
      <c r="O58" s="794"/>
      <c r="P58" s="795"/>
      <c r="Q58" s="848"/>
      <c r="R58" s="849"/>
      <c r="S58" s="849"/>
      <c r="T58" s="849"/>
      <c r="U58" s="849"/>
      <c r="V58" s="849"/>
      <c r="W58" s="849"/>
      <c r="X58" s="849"/>
      <c r="Y58" s="849"/>
      <c r="Z58" s="849"/>
      <c r="AA58" s="849"/>
      <c r="AB58" s="849"/>
      <c r="AC58" s="849"/>
      <c r="AD58" s="849"/>
      <c r="AE58" s="850"/>
      <c r="AF58" s="799"/>
      <c r="AG58" s="800"/>
      <c r="AH58" s="800"/>
      <c r="AI58" s="800"/>
      <c r="AJ58" s="801"/>
      <c r="AK58" s="852"/>
      <c r="AL58" s="849"/>
      <c r="AM58" s="849"/>
      <c r="AN58" s="849"/>
      <c r="AO58" s="849"/>
      <c r="AP58" s="849"/>
      <c r="AQ58" s="849"/>
      <c r="AR58" s="849"/>
      <c r="AS58" s="849"/>
      <c r="AT58" s="849"/>
      <c r="AU58" s="849"/>
      <c r="AV58" s="849"/>
      <c r="AW58" s="849"/>
      <c r="AX58" s="849"/>
      <c r="AY58" s="849"/>
      <c r="AZ58" s="851"/>
      <c r="BA58" s="851"/>
      <c r="BB58" s="851"/>
      <c r="BC58" s="851"/>
      <c r="BD58" s="851"/>
      <c r="BE58" s="845"/>
      <c r="BF58" s="845"/>
      <c r="BG58" s="845"/>
      <c r="BH58" s="845"/>
      <c r="BI58" s="846"/>
      <c r="BJ58" s="226"/>
      <c r="BK58" s="226"/>
      <c r="BL58" s="226"/>
      <c r="BM58" s="226"/>
      <c r="BN58" s="226"/>
      <c r="BO58" s="235"/>
      <c r="BP58" s="235"/>
      <c r="BQ58" s="232">
        <v>52</v>
      </c>
      <c r="BR58" s="233"/>
      <c r="BS58" s="786"/>
      <c r="BT58" s="787"/>
      <c r="BU58" s="787"/>
      <c r="BV58" s="787"/>
      <c r="BW58" s="787"/>
      <c r="BX58" s="787"/>
      <c r="BY58" s="787"/>
      <c r="BZ58" s="787"/>
      <c r="CA58" s="787"/>
      <c r="CB58" s="787"/>
      <c r="CC58" s="787"/>
      <c r="CD58" s="787"/>
      <c r="CE58" s="787"/>
      <c r="CF58" s="787"/>
      <c r="CG58" s="788"/>
      <c r="CH58" s="789"/>
      <c r="CI58" s="790"/>
      <c r="CJ58" s="790"/>
      <c r="CK58" s="790"/>
      <c r="CL58" s="791"/>
      <c r="CM58" s="789"/>
      <c r="CN58" s="790"/>
      <c r="CO58" s="790"/>
      <c r="CP58" s="790"/>
      <c r="CQ58" s="791"/>
      <c r="CR58" s="789"/>
      <c r="CS58" s="790"/>
      <c r="CT58" s="790"/>
      <c r="CU58" s="790"/>
      <c r="CV58" s="791"/>
      <c r="CW58" s="789"/>
      <c r="CX58" s="790"/>
      <c r="CY58" s="790"/>
      <c r="CZ58" s="790"/>
      <c r="DA58" s="791"/>
      <c r="DB58" s="789"/>
      <c r="DC58" s="790"/>
      <c r="DD58" s="790"/>
      <c r="DE58" s="790"/>
      <c r="DF58" s="791"/>
      <c r="DG58" s="789"/>
      <c r="DH58" s="790"/>
      <c r="DI58" s="790"/>
      <c r="DJ58" s="790"/>
      <c r="DK58" s="791"/>
      <c r="DL58" s="789"/>
      <c r="DM58" s="790"/>
      <c r="DN58" s="790"/>
      <c r="DO58" s="790"/>
      <c r="DP58" s="791"/>
      <c r="DQ58" s="789"/>
      <c r="DR58" s="790"/>
      <c r="DS58" s="790"/>
      <c r="DT58" s="790"/>
      <c r="DU58" s="791"/>
      <c r="DV58" s="786"/>
      <c r="DW58" s="787"/>
      <c r="DX58" s="787"/>
      <c r="DY58" s="787"/>
      <c r="DZ58" s="792"/>
      <c r="EA58" s="224"/>
    </row>
    <row r="59" spans="1:131" ht="26.25" customHeight="1" x14ac:dyDescent="0.2">
      <c r="A59" s="232">
        <v>32</v>
      </c>
      <c r="B59" s="793"/>
      <c r="C59" s="794"/>
      <c r="D59" s="794"/>
      <c r="E59" s="794"/>
      <c r="F59" s="794"/>
      <c r="G59" s="794"/>
      <c r="H59" s="794"/>
      <c r="I59" s="794"/>
      <c r="J59" s="794"/>
      <c r="K59" s="794"/>
      <c r="L59" s="794"/>
      <c r="M59" s="794"/>
      <c r="N59" s="794"/>
      <c r="O59" s="794"/>
      <c r="P59" s="795"/>
      <c r="Q59" s="848"/>
      <c r="R59" s="849"/>
      <c r="S59" s="849"/>
      <c r="T59" s="849"/>
      <c r="U59" s="849"/>
      <c r="V59" s="849"/>
      <c r="W59" s="849"/>
      <c r="X59" s="849"/>
      <c r="Y59" s="849"/>
      <c r="Z59" s="849"/>
      <c r="AA59" s="849"/>
      <c r="AB59" s="849"/>
      <c r="AC59" s="849"/>
      <c r="AD59" s="849"/>
      <c r="AE59" s="850"/>
      <c r="AF59" s="799"/>
      <c r="AG59" s="800"/>
      <c r="AH59" s="800"/>
      <c r="AI59" s="800"/>
      <c r="AJ59" s="801"/>
      <c r="AK59" s="852"/>
      <c r="AL59" s="849"/>
      <c r="AM59" s="849"/>
      <c r="AN59" s="849"/>
      <c r="AO59" s="849"/>
      <c r="AP59" s="849"/>
      <c r="AQ59" s="849"/>
      <c r="AR59" s="849"/>
      <c r="AS59" s="849"/>
      <c r="AT59" s="849"/>
      <c r="AU59" s="849"/>
      <c r="AV59" s="849"/>
      <c r="AW59" s="849"/>
      <c r="AX59" s="849"/>
      <c r="AY59" s="849"/>
      <c r="AZ59" s="851"/>
      <c r="BA59" s="851"/>
      <c r="BB59" s="851"/>
      <c r="BC59" s="851"/>
      <c r="BD59" s="851"/>
      <c r="BE59" s="845"/>
      <c r="BF59" s="845"/>
      <c r="BG59" s="845"/>
      <c r="BH59" s="845"/>
      <c r="BI59" s="846"/>
      <c r="BJ59" s="226"/>
      <c r="BK59" s="226"/>
      <c r="BL59" s="226"/>
      <c r="BM59" s="226"/>
      <c r="BN59" s="226"/>
      <c r="BO59" s="235"/>
      <c r="BP59" s="235"/>
      <c r="BQ59" s="232">
        <v>53</v>
      </c>
      <c r="BR59" s="233"/>
      <c r="BS59" s="786"/>
      <c r="BT59" s="787"/>
      <c r="BU59" s="787"/>
      <c r="BV59" s="787"/>
      <c r="BW59" s="787"/>
      <c r="BX59" s="787"/>
      <c r="BY59" s="787"/>
      <c r="BZ59" s="787"/>
      <c r="CA59" s="787"/>
      <c r="CB59" s="787"/>
      <c r="CC59" s="787"/>
      <c r="CD59" s="787"/>
      <c r="CE59" s="787"/>
      <c r="CF59" s="787"/>
      <c r="CG59" s="788"/>
      <c r="CH59" s="789"/>
      <c r="CI59" s="790"/>
      <c r="CJ59" s="790"/>
      <c r="CK59" s="790"/>
      <c r="CL59" s="791"/>
      <c r="CM59" s="789"/>
      <c r="CN59" s="790"/>
      <c r="CO59" s="790"/>
      <c r="CP59" s="790"/>
      <c r="CQ59" s="791"/>
      <c r="CR59" s="789"/>
      <c r="CS59" s="790"/>
      <c r="CT59" s="790"/>
      <c r="CU59" s="790"/>
      <c r="CV59" s="791"/>
      <c r="CW59" s="789"/>
      <c r="CX59" s="790"/>
      <c r="CY59" s="790"/>
      <c r="CZ59" s="790"/>
      <c r="DA59" s="791"/>
      <c r="DB59" s="789"/>
      <c r="DC59" s="790"/>
      <c r="DD59" s="790"/>
      <c r="DE59" s="790"/>
      <c r="DF59" s="791"/>
      <c r="DG59" s="789"/>
      <c r="DH59" s="790"/>
      <c r="DI59" s="790"/>
      <c r="DJ59" s="790"/>
      <c r="DK59" s="791"/>
      <c r="DL59" s="789"/>
      <c r="DM59" s="790"/>
      <c r="DN59" s="790"/>
      <c r="DO59" s="790"/>
      <c r="DP59" s="791"/>
      <c r="DQ59" s="789"/>
      <c r="DR59" s="790"/>
      <c r="DS59" s="790"/>
      <c r="DT59" s="790"/>
      <c r="DU59" s="791"/>
      <c r="DV59" s="786"/>
      <c r="DW59" s="787"/>
      <c r="DX59" s="787"/>
      <c r="DY59" s="787"/>
      <c r="DZ59" s="792"/>
      <c r="EA59" s="224"/>
    </row>
    <row r="60" spans="1:131" ht="26.25" customHeight="1" x14ac:dyDescent="0.2">
      <c r="A60" s="232">
        <v>33</v>
      </c>
      <c r="B60" s="793"/>
      <c r="C60" s="794"/>
      <c r="D60" s="794"/>
      <c r="E60" s="794"/>
      <c r="F60" s="794"/>
      <c r="G60" s="794"/>
      <c r="H60" s="794"/>
      <c r="I60" s="794"/>
      <c r="J60" s="794"/>
      <c r="K60" s="794"/>
      <c r="L60" s="794"/>
      <c r="M60" s="794"/>
      <c r="N60" s="794"/>
      <c r="O60" s="794"/>
      <c r="P60" s="795"/>
      <c r="Q60" s="848"/>
      <c r="R60" s="849"/>
      <c r="S60" s="849"/>
      <c r="T60" s="849"/>
      <c r="U60" s="849"/>
      <c r="V60" s="849"/>
      <c r="W60" s="849"/>
      <c r="X60" s="849"/>
      <c r="Y60" s="849"/>
      <c r="Z60" s="849"/>
      <c r="AA60" s="849"/>
      <c r="AB60" s="849"/>
      <c r="AC60" s="849"/>
      <c r="AD60" s="849"/>
      <c r="AE60" s="850"/>
      <c r="AF60" s="799"/>
      <c r="AG60" s="800"/>
      <c r="AH60" s="800"/>
      <c r="AI60" s="800"/>
      <c r="AJ60" s="801"/>
      <c r="AK60" s="852"/>
      <c r="AL60" s="849"/>
      <c r="AM60" s="849"/>
      <c r="AN60" s="849"/>
      <c r="AO60" s="849"/>
      <c r="AP60" s="849"/>
      <c r="AQ60" s="849"/>
      <c r="AR60" s="849"/>
      <c r="AS60" s="849"/>
      <c r="AT60" s="849"/>
      <c r="AU60" s="849"/>
      <c r="AV60" s="849"/>
      <c r="AW60" s="849"/>
      <c r="AX60" s="849"/>
      <c r="AY60" s="849"/>
      <c r="AZ60" s="851"/>
      <c r="BA60" s="851"/>
      <c r="BB60" s="851"/>
      <c r="BC60" s="851"/>
      <c r="BD60" s="851"/>
      <c r="BE60" s="845"/>
      <c r="BF60" s="845"/>
      <c r="BG60" s="845"/>
      <c r="BH60" s="845"/>
      <c r="BI60" s="846"/>
      <c r="BJ60" s="226"/>
      <c r="BK60" s="226"/>
      <c r="BL60" s="226"/>
      <c r="BM60" s="226"/>
      <c r="BN60" s="226"/>
      <c r="BO60" s="235"/>
      <c r="BP60" s="235"/>
      <c r="BQ60" s="232">
        <v>54</v>
      </c>
      <c r="BR60" s="233"/>
      <c r="BS60" s="786"/>
      <c r="BT60" s="787"/>
      <c r="BU60" s="787"/>
      <c r="BV60" s="787"/>
      <c r="BW60" s="787"/>
      <c r="BX60" s="787"/>
      <c r="BY60" s="787"/>
      <c r="BZ60" s="787"/>
      <c r="CA60" s="787"/>
      <c r="CB60" s="787"/>
      <c r="CC60" s="787"/>
      <c r="CD60" s="787"/>
      <c r="CE60" s="787"/>
      <c r="CF60" s="787"/>
      <c r="CG60" s="788"/>
      <c r="CH60" s="789"/>
      <c r="CI60" s="790"/>
      <c r="CJ60" s="790"/>
      <c r="CK60" s="790"/>
      <c r="CL60" s="791"/>
      <c r="CM60" s="789"/>
      <c r="CN60" s="790"/>
      <c r="CO60" s="790"/>
      <c r="CP60" s="790"/>
      <c r="CQ60" s="791"/>
      <c r="CR60" s="789"/>
      <c r="CS60" s="790"/>
      <c r="CT60" s="790"/>
      <c r="CU60" s="790"/>
      <c r="CV60" s="791"/>
      <c r="CW60" s="789"/>
      <c r="CX60" s="790"/>
      <c r="CY60" s="790"/>
      <c r="CZ60" s="790"/>
      <c r="DA60" s="791"/>
      <c r="DB60" s="789"/>
      <c r="DC60" s="790"/>
      <c r="DD60" s="790"/>
      <c r="DE60" s="790"/>
      <c r="DF60" s="791"/>
      <c r="DG60" s="789"/>
      <c r="DH60" s="790"/>
      <c r="DI60" s="790"/>
      <c r="DJ60" s="790"/>
      <c r="DK60" s="791"/>
      <c r="DL60" s="789"/>
      <c r="DM60" s="790"/>
      <c r="DN60" s="790"/>
      <c r="DO60" s="790"/>
      <c r="DP60" s="791"/>
      <c r="DQ60" s="789"/>
      <c r="DR60" s="790"/>
      <c r="DS60" s="790"/>
      <c r="DT60" s="790"/>
      <c r="DU60" s="791"/>
      <c r="DV60" s="786"/>
      <c r="DW60" s="787"/>
      <c r="DX60" s="787"/>
      <c r="DY60" s="787"/>
      <c r="DZ60" s="792"/>
      <c r="EA60" s="224"/>
    </row>
    <row r="61" spans="1:131" ht="26.25" customHeight="1" thickBot="1" x14ac:dyDescent="0.25">
      <c r="A61" s="232">
        <v>34</v>
      </c>
      <c r="B61" s="793"/>
      <c r="C61" s="794"/>
      <c r="D61" s="794"/>
      <c r="E61" s="794"/>
      <c r="F61" s="794"/>
      <c r="G61" s="794"/>
      <c r="H61" s="794"/>
      <c r="I61" s="794"/>
      <c r="J61" s="794"/>
      <c r="K61" s="794"/>
      <c r="L61" s="794"/>
      <c r="M61" s="794"/>
      <c r="N61" s="794"/>
      <c r="O61" s="794"/>
      <c r="P61" s="795"/>
      <c r="Q61" s="848"/>
      <c r="R61" s="849"/>
      <c r="S61" s="849"/>
      <c r="T61" s="849"/>
      <c r="U61" s="849"/>
      <c r="V61" s="849"/>
      <c r="W61" s="849"/>
      <c r="X61" s="849"/>
      <c r="Y61" s="849"/>
      <c r="Z61" s="849"/>
      <c r="AA61" s="849"/>
      <c r="AB61" s="849"/>
      <c r="AC61" s="849"/>
      <c r="AD61" s="849"/>
      <c r="AE61" s="850"/>
      <c r="AF61" s="799"/>
      <c r="AG61" s="800"/>
      <c r="AH61" s="800"/>
      <c r="AI61" s="800"/>
      <c r="AJ61" s="801"/>
      <c r="AK61" s="852"/>
      <c r="AL61" s="849"/>
      <c r="AM61" s="849"/>
      <c r="AN61" s="849"/>
      <c r="AO61" s="849"/>
      <c r="AP61" s="849"/>
      <c r="AQ61" s="849"/>
      <c r="AR61" s="849"/>
      <c r="AS61" s="849"/>
      <c r="AT61" s="849"/>
      <c r="AU61" s="849"/>
      <c r="AV61" s="849"/>
      <c r="AW61" s="849"/>
      <c r="AX61" s="849"/>
      <c r="AY61" s="849"/>
      <c r="AZ61" s="851"/>
      <c r="BA61" s="851"/>
      <c r="BB61" s="851"/>
      <c r="BC61" s="851"/>
      <c r="BD61" s="851"/>
      <c r="BE61" s="845"/>
      <c r="BF61" s="845"/>
      <c r="BG61" s="845"/>
      <c r="BH61" s="845"/>
      <c r="BI61" s="846"/>
      <c r="BJ61" s="226"/>
      <c r="BK61" s="226"/>
      <c r="BL61" s="226"/>
      <c r="BM61" s="226"/>
      <c r="BN61" s="226"/>
      <c r="BO61" s="235"/>
      <c r="BP61" s="235"/>
      <c r="BQ61" s="232">
        <v>55</v>
      </c>
      <c r="BR61" s="233"/>
      <c r="BS61" s="786"/>
      <c r="BT61" s="787"/>
      <c r="BU61" s="787"/>
      <c r="BV61" s="787"/>
      <c r="BW61" s="787"/>
      <c r="BX61" s="787"/>
      <c r="BY61" s="787"/>
      <c r="BZ61" s="787"/>
      <c r="CA61" s="787"/>
      <c r="CB61" s="787"/>
      <c r="CC61" s="787"/>
      <c r="CD61" s="787"/>
      <c r="CE61" s="787"/>
      <c r="CF61" s="787"/>
      <c r="CG61" s="788"/>
      <c r="CH61" s="789"/>
      <c r="CI61" s="790"/>
      <c r="CJ61" s="790"/>
      <c r="CK61" s="790"/>
      <c r="CL61" s="791"/>
      <c r="CM61" s="789"/>
      <c r="CN61" s="790"/>
      <c r="CO61" s="790"/>
      <c r="CP61" s="790"/>
      <c r="CQ61" s="791"/>
      <c r="CR61" s="789"/>
      <c r="CS61" s="790"/>
      <c r="CT61" s="790"/>
      <c r="CU61" s="790"/>
      <c r="CV61" s="791"/>
      <c r="CW61" s="789"/>
      <c r="CX61" s="790"/>
      <c r="CY61" s="790"/>
      <c r="CZ61" s="790"/>
      <c r="DA61" s="791"/>
      <c r="DB61" s="789"/>
      <c r="DC61" s="790"/>
      <c r="DD61" s="790"/>
      <c r="DE61" s="790"/>
      <c r="DF61" s="791"/>
      <c r="DG61" s="789"/>
      <c r="DH61" s="790"/>
      <c r="DI61" s="790"/>
      <c r="DJ61" s="790"/>
      <c r="DK61" s="791"/>
      <c r="DL61" s="789"/>
      <c r="DM61" s="790"/>
      <c r="DN61" s="790"/>
      <c r="DO61" s="790"/>
      <c r="DP61" s="791"/>
      <c r="DQ61" s="789"/>
      <c r="DR61" s="790"/>
      <c r="DS61" s="790"/>
      <c r="DT61" s="790"/>
      <c r="DU61" s="791"/>
      <c r="DV61" s="786"/>
      <c r="DW61" s="787"/>
      <c r="DX61" s="787"/>
      <c r="DY61" s="787"/>
      <c r="DZ61" s="792"/>
      <c r="EA61" s="224"/>
    </row>
    <row r="62" spans="1:131" ht="26.25" customHeight="1" x14ac:dyDescent="0.2">
      <c r="A62" s="232">
        <v>35</v>
      </c>
      <c r="B62" s="793"/>
      <c r="C62" s="794"/>
      <c r="D62" s="794"/>
      <c r="E62" s="794"/>
      <c r="F62" s="794"/>
      <c r="G62" s="794"/>
      <c r="H62" s="794"/>
      <c r="I62" s="794"/>
      <c r="J62" s="794"/>
      <c r="K62" s="794"/>
      <c r="L62" s="794"/>
      <c r="M62" s="794"/>
      <c r="N62" s="794"/>
      <c r="O62" s="794"/>
      <c r="P62" s="795"/>
      <c r="Q62" s="848"/>
      <c r="R62" s="849"/>
      <c r="S62" s="849"/>
      <c r="T62" s="849"/>
      <c r="U62" s="849"/>
      <c r="V62" s="849"/>
      <c r="W62" s="849"/>
      <c r="X62" s="849"/>
      <c r="Y62" s="849"/>
      <c r="Z62" s="849"/>
      <c r="AA62" s="849"/>
      <c r="AB62" s="849"/>
      <c r="AC62" s="849"/>
      <c r="AD62" s="849"/>
      <c r="AE62" s="850"/>
      <c r="AF62" s="799"/>
      <c r="AG62" s="800"/>
      <c r="AH62" s="800"/>
      <c r="AI62" s="800"/>
      <c r="AJ62" s="801"/>
      <c r="AK62" s="852"/>
      <c r="AL62" s="849"/>
      <c r="AM62" s="849"/>
      <c r="AN62" s="849"/>
      <c r="AO62" s="849"/>
      <c r="AP62" s="849"/>
      <c r="AQ62" s="849"/>
      <c r="AR62" s="849"/>
      <c r="AS62" s="849"/>
      <c r="AT62" s="849"/>
      <c r="AU62" s="849"/>
      <c r="AV62" s="849"/>
      <c r="AW62" s="849"/>
      <c r="AX62" s="849"/>
      <c r="AY62" s="849"/>
      <c r="AZ62" s="851"/>
      <c r="BA62" s="851"/>
      <c r="BB62" s="851"/>
      <c r="BC62" s="851"/>
      <c r="BD62" s="851"/>
      <c r="BE62" s="845"/>
      <c r="BF62" s="845"/>
      <c r="BG62" s="845"/>
      <c r="BH62" s="845"/>
      <c r="BI62" s="846"/>
      <c r="BJ62" s="860" t="s">
        <v>414</v>
      </c>
      <c r="BK62" s="819"/>
      <c r="BL62" s="819"/>
      <c r="BM62" s="819"/>
      <c r="BN62" s="820"/>
      <c r="BO62" s="235"/>
      <c r="BP62" s="235"/>
      <c r="BQ62" s="232">
        <v>56</v>
      </c>
      <c r="BR62" s="233"/>
      <c r="BS62" s="786"/>
      <c r="BT62" s="787"/>
      <c r="BU62" s="787"/>
      <c r="BV62" s="787"/>
      <c r="BW62" s="787"/>
      <c r="BX62" s="787"/>
      <c r="BY62" s="787"/>
      <c r="BZ62" s="787"/>
      <c r="CA62" s="787"/>
      <c r="CB62" s="787"/>
      <c r="CC62" s="787"/>
      <c r="CD62" s="787"/>
      <c r="CE62" s="787"/>
      <c r="CF62" s="787"/>
      <c r="CG62" s="788"/>
      <c r="CH62" s="789"/>
      <c r="CI62" s="790"/>
      <c r="CJ62" s="790"/>
      <c r="CK62" s="790"/>
      <c r="CL62" s="791"/>
      <c r="CM62" s="789"/>
      <c r="CN62" s="790"/>
      <c r="CO62" s="790"/>
      <c r="CP62" s="790"/>
      <c r="CQ62" s="791"/>
      <c r="CR62" s="789"/>
      <c r="CS62" s="790"/>
      <c r="CT62" s="790"/>
      <c r="CU62" s="790"/>
      <c r="CV62" s="791"/>
      <c r="CW62" s="789"/>
      <c r="CX62" s="790"/>
      <c r="CY62" s="790"/>
      <c r="CZ62" s="790"/>
      <c r="DA62" s="791"/>
      <c r="DB62" s="789"/>
      <c r="DC62" s="790"/>
      <c r="DD62" s="790"/>
      <c r="DE62" s="790"/>
      <c r="DF62" s="791"/>
      <c r="DG62" s="789"/>
      <c r="DH62" s="790"/>
      <c r="DI62" s="790"/>
      <c r="DJ62" s="790"/>
      <c r="DK62" s="791"/>
      <c r="DL62" s="789"/>
      <c r="DM62" s="790"/>
      <c r="DN62" s="790"/>
      <c r="DO62" s="790"/>
      <c r="DP62" s="791"/>
      <c r="DQ62" s="789"/>
      <c r="DR62" s="790"/>
      <c r="DS62" s="790"/>
      <c r="DT62" s="790"/>
      <c r="DU62" s="791"/>
      <c r="DV62" s="786"/>
      <c r="DW62" s="787"/>
      <c r="DX62" s="787"/>
      <c r="DY62" s="787"/>
      <c r="DZ62" s="792"/>
      <c r="EA62" s="224"/>
    </row>
    <row r="63" spans="1:131" ht="26.25" customHeight="1" thickBot="1" x14ac:dyDescent="0.25">
      <c r="A63" s="234" t="s">
        <v>395</v>
      </c>
      <c r="B63" s="802" t="s">
        <v>415</v>
      </c>
      <c r="C63" s="803"/>
      <c r="D63" s="803"/>
      <c r="E63" s="803"/>
      <c r="F63" s="803"/>
      <c r="G63" s="803"/>
      <c r="H63" s="803"/>
      <c r="I63" s="803"/>
      <c r="J63" s="803"/>
      <c r="K63" s="803"/>
      <c r="L63" s="803"/>
      <c r="M63" s="803"/>
      <c r="N63" s="803"/>
      <c r="O63" s="803"/>
      <c r="P63" s="804"/>
      <c r="Q63" s="853"/>
      <c r="R63" s="854"/>
      <c r="S63" s="854"/>
      <c r="T63" s="854"/>
      <c r="U63" s="854"/>
      <c r="V63" s="854"/>
      <c r="W63" s="854"/>
      <c r="X63" s="854"/>
      <c r="Y63" s="854"/>
      <c r="Z63" s="854"/>
      <c r="AA63" s="854"/>
      <c r="AB63" s="854"/>
      <c r="AC63" s="854"/>
      <c r="AD63" s="854"/>
      <c r="AE63" s="855"/>
      <c r="AF63" s="856">
        <v>729</v>
      </c>
      <c r="AG63" s="857"/>
      <c r="AH63" s="857"/>
      <c r="AI63" s="857"/>
      <c r="AJ63" s="858"/>
      <c r="AK63" s="859"/>
      <c r="AL63" s="854"/>
      <c r="AM63" s="854"/>
      <c r="AN63" s="854"/>
      <c r="AO63" s="854"/>
      <c r="AP63" s="857">
        <v>7971</v>
      </c>
      <c r="AQ63" s="857"/>
      <c r="AR63" s="857"/>
      <c r="AS63" s="857"/>
      <c r="AT63" s="857"/>
      <c r="AU63" s="857">
        <v>888</v>
      </c>
      <c r="AV63" s="857"/>
      <c r="AW63" s="857"/>
      <c r="AX63" s="857"/>
      <c r="AY63" s="857"/>
      <c r="AZ63" s="861"/>
      <c r="BA63" s="861"/>
      <c r="BB63" s="861"/>
      <c r="BC63" s="861"/>
      <c r="BD63" s="861"/>
      <c r="BE63" s="862"/>
      <c r="BF63" s="862"/>
      <c r="BG63" s="862"/>
      <c r="BH63" s="862"/>
      <c r="BI63" s="863"/>
      <c r="BJ63" s="864" t="s">
        <v>416</v>
      </c>
      <c r="BK63" s="865"/>
      <c r="BL63" s="865"/>
      <c r="BM63" s="865"/>
      <c r="BN63" s="866"/>
      <c r="BO63" s="235"/>
      <c r="BP63" s="235"/>
      <c r="BQ63" s="232">
        <v>57</v>
      </c>
      <c r="BR63" s="233"/>
      <c r="BS63" s="786"/>
      <c r="BT63" s="787"/>
      <c r="BU63" s="787"/>
      <c r="BV63" s="787"/>
      <c r="BW63" s="787"/>
      <c r="BX63" s="787"/>
      <c r="BY63" s="787"/>
      <c r="BZ63" s="787"/>
      <c r="CA63" s="787"/>
      <c r="CB63" s="787"/>
      <c r="CC63" s="787"/>
      <c r="CD63" s="787"/>
      <c r="CE63" s="787"/>
      <c r="CF63" s="787"/>
      <c r="CG63" s="788"/>
      <c r="CH63" s="789"/>
      <c r="CI63" s="790"/>
      <c r="CJ63" s="790"/>
      <c r="CK63" s="790"/>
      <c r="CL63" s="791"/>
      <c r="CM63" s="789"/>
      <c r="CN63" s="790"/>
      <c r="CO63" s="790"/>
      <c r="CP63" s="790"/>
      <c r="CQ63" s="791"/>
      <c r="CR63" s="789"/>
      <c r="CS63" s="790"/>
      <c r="CT63" s="790"/>
      <c r="CU63" s="790"/>
      <c r="CV63" s="791"/>
      <c r="CW63" s="789"/>
      <c r="CX63" s="790"/>
      <c r="CY63" s="790"/>
      <c r="CZ63" s="790"/>
      <c r="DA63" s="791"/>
      <c r="DB63" s="789"/>
      <c r="DC63" s="790"/>
      <c r="DD63" s="790"/>
      <c r="DE63" s="790"/>
      <c r="DF63" s="791"/>
      <c r="DG63" s="789"/>
      <c r="DH63" s="790"/>
      <c r="DI63" s="790"/>
      <c r="DJ63" s="790"/>
      <c r="DK63" s="791"/>
      <c r="DL63" s="789"/>
      <c r="DM63" s="790"/>
      <c r="DN63" s="790"/>
      <c r="DO63" s="790"/>
      <c r="DP63" s="791"/>
      <c r="DQ63" s="789"/>
      <c r="DR63" s="790"/>
      <c r="DS63" s="790"/>
      <c r="DT63" s="790"/>
      <c r="DU63" s="791"/>
      <c r="DV63" s="786"/>
      <c r="DW63" s="787"/>
      <c r="DX63" s="787"/>
      <c r="DY63" s="787"/>
      <c r="DZ63" s="792"/>
      <c r="EA63" s="224"/>
    </row>
    <row r="64" spans="1:131" ht="26.25" customHeight="1" x14ac:dyDescent="0.2">
      <c r="A64" s="235"/>
      <c r="B64" s="235"/>
      <c r="C64" s="235"/>
      <c r="D64" s="235"/>
      <c r="E64" s="235"/>
      <c r="F64" s="235"/>
      <c r="G64" s="235"/>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5"/>
      <c r="AY64" s="235"/>
      <c r="AZ64" s="235"/>
      <c r="BA64" s="235"/>
      <c r="BB64" s="235"/>
      <c r="BC64" s="235"/>
      <c r="BD64" s="235"/>
      <c r="BE64" s="235"/>
      <c r="BF64" s="235"/>
      <c r="BG64" s="235"/>
      <c r="BH64" s="235"/>
      <c r="BI64" s="235"/>
      <c r="BJ64" s="235"/>
      <c r="BK64" s="235"/>
      <c r="BL64" s="235"/>
      <c r="BM64" s="235"/>
      <c r="BN64" s="235"/>
      <c r="BO64" s="235"/>
      <c r="BP64" s="235"/>
      <c r="BQ64" s="232">
        <v>58</v>
      </c>
      <c r="BR64" s="233"/>
      <c r="BS64" s="786"/>
      <c r="BT64" s="787"/>
      <c r="BU64" s="787"/>
      <c r="BV64" s="787"/>
      <c r="BW64" s="787"/>
      <c r="BX64" s="787"/>
      <c r="BY64" s="787"/>
      <c r="BZ64" s="787"/>
      <c r="CA64" s="787"/>
      <c r="CB64" s="787"/>
      <c r="CC64" s="787"/>
      <c r="CD64" s="787"/>
      <c r="CE64" s="787"/>
      <c r="CF64" s="787"/>
      <c r="CG64" s="788"/>
      <c r="CH64" s="789"/>
      <c r="CI64" s="790"/>
      <c r="CJ64" s="790"/>
      <c r="CK64" s="790"/>
      <c r="CL64" s="791"/>
      <c r="CM64" s="789"/>
      <c r="CN64" s="790"/>
      <c r="CO64" s="790"/>
      <c r="CP64" s="790"/>
      <c r="CQ64" s="791"/>
      <c r="CR64" s="789"/>
      <c r="CS64" s="790"/>
      <c r="CT64" s="790"/>
      <c r="CU64" s="790"/>
      <c r="CV64" s="791"/>
      <c r="CW64" s="789"/>
      <c r="CX64" s="790"/>
      <c r="CY64" s="790"/>
      <c r="CZ64" s="790"/>
      <c r="DA64" s="791"/>
      <c r="DB64" s="789"/>
      <c r="DC64" s="790"/>
      <c r="DD64" s="790"/>
      <c r="DE64" s="790"/>
      <c r="DF64" s="791"/>
      <c r="DG64" s="789"/>
      <c r="DH64" s="790"/>
      <c r="DI64" s="790"/>
      <c r="DJ64" s="790"/>
      <c r="DK64" s="791"/>
      <c r="DL64" s="789"/>
      <c r="DM64" s="790"/>
      <c r="DN64" s="790"/>
      <c r="DO64" s="790"/>
      <c r="DP64" s="791"/>
      <c r="DQ64" s="789"/>
      <c r="DR64" s="790"/>
      <c r="DS64" s="790"/>
      <c r="DT64" s="790"/>
      <c r="DU64" s="791"/>
      <c r="DV64" s="786"/>
      <c r="DW64" s="787"/>
      <c r="DX64" s="787"/>
      <c r="DY64" s="787"/>
      <c r="DZ64" s="792"/>
      <c r="EA64" s="224"/>
    </row>
    <row r="65" spans="1:131" ht="26.25" customHeight="1" thickBot="1" x14ac:dyDescent="0.25">
      <c r="A65" s="226" t="s">
        <v>417</v>
      </c>
      <c r="B65" s="226"/>
      <c r="C65" s="226"/>
      <c r="D65" s="226"/>
      <c r="E65" s="226"/>
      <c r="F65" s="226"/>
      <c r="G65" s="226"/>
      <c r="H65" s="226"/>
      <c r="I65" s="226"/>
      <c r="J65" s="226"/>
      <c r="K65" s="226"/>
      <c r="L65" s="226"/>
      <c r="M65" s="226"/>
      <c r="N65" s="226"/>
      <c r="O65" s="226"/>
      <c r="P65" s="226"/>
      <c r="Q65" s="226"/>
      <c r="R65" s="226"/>
      <c r="S65" s="226"/>
      <c r="T65" s="226"/>
      <c r="U65" s="226"/>
      <c r="V65" s="226"/>
      <c r="W65" s="226"/>
      <c r="X65" s="226"/>
      <c r="Y65" s="226"/>
      <c r="Z65" s="226"/>
      <c r="AA65" s="226"/>
      <c r="AB65" s="226"/>
      <c r="AC65" s="226"/>
      <c r="AD65" s="226"/>
      <c r="AE65" s="226"/>
      <c r="AF65" s="226"/>
      <c r="AG65" s="226"/>
      <c r="AH65" s="226"/>
      <c r="AI65" s="226"/>
      <c r="AJ65" s="226"/>
      <c r="AK65" s="226"/>
      <c r="AL65" s="226"/>
      <c r="AM65" s="226"/>
      <c r="AN65" s="226"/>
      <c r="AO65" s="226"/>
      <c r="AP65" s="226"/>
      <c r="AQ65" s="226"/>
      <c r="AR65" s="226"/>
      <c r="AS65" s="226"/>
      <c r="AT65" s="226"/>
      <c r="AU65" s="226"/>
      <c r="AV65" s="226"/>
      <c r="AW65" s="226"/>
      <c r="AX65" s="226"/>
      <c r="AY65" s="226"/>
      <c r="AZ65" s="226"/>
      <c r="BA65" s="226"/>
      <c r="BB65" s="226"/>
      <c r="BC65" s="226"/>
      <c r="BD65" s="226"/>
      <c r="BE65" s="235"/>
      <c r="BF65" s="235"/>
      <c r="BG65" s="235"/>
      <c r="BH65" s="235"/>
      <c r="BI65" s="235"/>
      <c r="BJ65" s="235"/>
      <c r="BK65" s="235"/>
      <c r="BL65" s="235"/>
      <c r="BM65" s="235"/>
      <c r="BN65" s="235"/>
      <c r="BO65" s="235"/>
      <c r="BP65" s="235"/>
      <c r="BQ65" s="232">
        <v>59</v>
      </c>
      <c r="BR65" s="233"/>
      <c r="BS65" s="786"/>
      <c r="BT65" s="787"/>
      <c r="BU65" s="787"/>
      <c r="BV65" s="787"/>
      <c r="BW65" s="787"/>
      <c r="BX65" s="787"/>
      <c r="BY65" s="787"/>
      <c r="BZ65" s="787"/>
      <c r="CA65" s="787"/>
      <c r="CB65" s="787"/>
      <c r="CC65" s="787"/>
      <c r="CD65" s="787"/>
      <c r="CE65" s="787"/>
      <c r="CF65" s="787"/>
      <c r="CG65" s="788"/>
      <c r="CH65" s="789"/>
      <c r="CI65" s="790"/>
      <c r="CJ65" s="790"/>
      <c r="CK65" s="790"/>
      <c r="CL65" s="791"/>
      <c r="CM65" s="789"/>
      <c r="CN65" s="790"/>
      <c r="CO65" s="790"/>
      <c r="CP65" s="790"/>
      <c r="CQ65" s="791"/>
      <c r="CR65" s="789"/>
      <c r="CS65" s="790"/>
      <c r="CT65" s="790"/>
      <c r="CU65" s="790"/>
      <c r="CV65" s="791"/>
      <c r="CW65" s="789"/>
      <c r="CX65" s="790"/>
      <c r="CY65" s="790"/>
      <c r="CZ65" s="790"/>
      <c r="DA65" s="791"/>
      <c r="DB65" s="789"/>
      <c r="DC65" s="790"/>
      <c r="DD65" s="790"/>
      <c r="DE65" s="790"/>
      <c r="DF65" s="791"/>
      <c r="DG65" s="789"/>
      <c r="DH65" s="790"/>
      <c r="DI65" s="790"/>
      <c r="DJ65" s="790"/>
      <c r="DK65" s="791"/>
      <c r="DL65" s="789"/>
      <c r="DM65" s="790"/>
      <c r="DN65" s="790"/>
      <c r="DO65" s="790"/>
      <c r="DP65" s="791"/>
      <c r="DQ65" s="789"/>
      <c r="DR65" s="790"/>
      <c r="DS65" s="790"/>
      <c r="DT65" s="790"/>
      <c r="DU65" s="791"/>
      <c r="DV65" s="786"/>
      <c r="DW65" s="787"/>
      <c r="DX65" s="787"/>
      <c r="DY65" s="787"/>
      <c r="DZ65" s="792"/>
      <c r="EA65" s="224"/>
    </row>
    <row r="66" spans="1:131" ht="26.25" customHeight="1" x14ac:dyDescent="0.2">
      <c r="A66" s="740" t="s">
        <v>418</v>
      </c>
      <c r="B66" s="741"/>
      <c r="C66" s="741"/>
      <c r="D66" s="741"/>
      <c r="E66" s="741"/>
      <c r="F66" s="741"/>
      <c r="G66" s="741"/>
      <c r="H66" s="741"/>
      <c r="I66" s="741"/>
      <c r="J66" s="741"/>
      <c r="K66" s="741"/>
      <c r="L66" s="741"/>
      <c r="M66" s="741"/>
      <c r="N66" s="741"/>
      <c r="O66" s="741"/>
      <c r="P66" s="742"/>
      <c r="Q66" s="746" t="s">
        <v>419</v>
      </c>
      <c r="R66" s="747"/>
      <c r="S66" s="747"/>
      <c r="T66" s="747"/>
      <c r="U66" s="748"/>
      <c r="V66" s="746" t="s">
        <v>420</v>
      </c>
      <c r="W66" s="747"/>
      <c r="X66" s="747"/>
      <c r="Y66" s="747"/>
      <c r="Z66" s="748"/>
      <c r="AA66" s="746" t="s">
        <v>421</v>
      </c>
      <c r="AB66" s="747"/>
      <c r="AC66" s="747"/>
      <c r="AD66" s="747"/>
      <c r="AE66" s="748"/>
      <c r="AF66" s="867" t="s">
        <v>422</v>
      </c>
      <c r="AG66" s="828"/>
      <c r="AH66" s="828"/>
      <c r="AI66" s="828"/>
      <c r="AJ66" s="868"/>
      <c r="AK66" s="746" t="s">
        <v>423</v>
      </c>
      <c r="AL66" s="741"/>
      <c r="AM66" s="741"/>
      <c r="AN66" s="741"/>
      <c r="AO66" s="742"/>
      <c r="AP66" s="746" t="s">
        <v>424</v>
      </c>
      <c r="AQ66" s="747"/>
      <c r="AR66" s="747"/>
      <c r="AS66" s="747"/>
      <c r="AT66" s="748"/>
      <c r="AU66" s="746" t="s">
        <v>425</v>
      </c>
      <c r="AV66" s="747"/>
      <c r="AW66" s="747"/>
      <c r="AX66" s="747"/>
      <c r="AY66" s="748"/>
      <c r="AZ66" s="746" t="s">
        <v>382</v>
      </c>
      <c r="BA66" s="747"/>
      <c r="BB66" s="747"/>
      <c r="BC66" s="747"/>
      <c r="BD66" s="753"/>
      <c r="BE66" s="235"/>
      <c r="BF66" s="235"/>
      <c r="BG66" s="235"/>
      <c r="BH66" s="235"/>
      <c r="BI66" s="235"/>
      <c r="BJ66" s="235"/>
      <c r="BK66" s="235"/>
      <c r="BL66" s="235"/>
      <c r="BM66" s="235"/>
      <c r="BN66" s="235"/>
      <c r="BO66" s="235"/>
      <c r="BP66" s="235"/>
      <c r="BQ66" s="232">
        <v>60</v>
      </c>
      <c r="BR66" s="237"/>
      <c r="BS66" s="872"/>
      <c r="BT66" s="873"/>
      <c r="BU66" s="873"/>
      <c r="BV66" s="873"/>
      <c r="BW66" s="873"/>
      <c r="BX66" s="873"/>
      <c r="BY66" s="873"/>
      <c r="BZ66" s="873"/>
      <c r="CA66" s="873"/>
      <c r="CB66" s="873"/>
      <c r="CC66" s="873"/>
      <c r="CD66" s="873"/>
      <c r="CE66" s="873"/>
      <c r="CF66" s="873"/>
      <c r="CG66" s="878"/>
      <c r="CH66" s="875"/>
      <c r="CI66" s="876"/>
      <c r="CJ66" s="876"/>
      <c r="CK66" s="876"/>
      <c r="CL66" s="877"/>
      <c r="CM66" s="875"/>
      <c r="CN66" s="876"/>
      <c r="CO66" s="876"/>
      <c r="CP66" s="876"/>
      <c r="CQ66" s="877"/>
      <c r="CR66" s="875"/>
      <c r="CS66" s="876"/>
      <c r="CT66" s="876"/>
      <c r="CU66" s="876"/>
      <c r="CV66" s="877"/>
      <c r="CW66" s="875"/>
      <c r="CX66" s="876"/>
      <c r="CY66" s="876"/>
      <c r="CZ66" s="876"/>
      <c r="DA66" s="877"/>
      <c r="DB66" s="875"/>
      <c r="DC66" s="876"/>
      <c r="DD66" s="876"/>
      <c r="DE66" s="876"/>
      <c r="DF66" s="877"/>
      <c r="DG66" s="875"/>
      <c r="DH66" s="876"/>
      <c r="DI66" s="876"/>
      <c r="DJ66" s="876"/>
      <c r="DK66" s="877"/>
      <c r="DL66" s="875"/>
      <c r="DM66" s="876"/>
      <c r="DN66" s="876"/>
      <c r="DO66" s="876"/>
      <c r="DP66" s="877"/>
      <c r="DQ66" s="875"/>
      <c r="DR66" s="876"/>
      <c r="DS66" s="876"/>
      <c r="DT66" s="876"/>
      <c r="DU66" s="877"/>
      <c r="DV66" s="872"/>
      <c r="DW66" s="873"/>
      <c r="DX66" s="873"/>
      <c r="DY66" s="873"/>
      <c r="DZ66" s="874"/>
      <c r="EA66" s="224"/>
    </row>
    <row r="67" spans="1:131" ht="26.25" customHeight="1" thickBot="1" x14ac:dyDescent="0.25">
      <c r="A67" s="743"/>
      <c r="B67" s="744"/>
      <c r="C67" s="744"/>
      <c r="D67" s="744"/>
      <c r="E67" s="744"/>
      <c r="F67" s="744"/>
      <c r="G67" s="744"/>
      <c r="H67" s="744"/>
      <c r="I67" s="744"/>
      <c r="J67" s="744"/>
      <c r="K67" s="744"/>
      <c r="L67" s="744"/>
      <c r="M67" s="744"/>
      <c r="N67" s="744"/>
      <c r="O67" s="744"/>
      <c r="P67" s="745"/>
      <c r="Q67" s="749"/>
      <c r="R67" s="750"/>
      <c r="S67" s="750"/>
      <c r="T67" s="750"/>
      <c r="U67" s="751"/>
      <c r="V67" s="749"/>
      <c r="W67" s="750"/>
      <c r="X67" s="750"/>
      <c r="Y67" s="750"/>
      <c r="Z67" s="751"/>
      <c r="AA67" s="749"/>
      <c r="AB67" s="750"/>
      <c r="AC67" s="750"/>
      <c r="AD67" s="750"/>
      <c r="AE67" s="751"/>
      <c r="AF67" s="869"/>
      <c r="AG67" s="831"/>
      <c r="AH67" s="831"/>
      <c r="AI67" s="831"/>
      <c r="AJ67" s="870"/>
      <c r="AK67" s="871"/>
      <c r="AL67" s="744"/>
      <c r="AM67" s="744"/>
      <c r="AN67" s="744"/>
      <c r="AO67" s="745"/>
      <c r="AP67" s="749"/>
      <c r="AQ67" s="750"/>
      <c r="AR67" s="750"/>
      <c r="AS67" s="750"/>
      <c r="AT67" s="751"/>
      <c r="AU67" s="749"/>
      <c r="AV67" s="750"/>
      <c r="AW67" s="750"/>
      <c r="AX67" s="750"/>
      <c r="AY67" s="751"/>
      <c r="AZ67" s="749"/>
      <c r="BA67" s="750"/>
      <c r="BB67" s="750"/>
      <c r="BC67" s="750"/>
      <c r="BD67" s="755"/>
      <c r="BE67" s="235"/>
      <c r="BF67" s="235"/>
      <c r="BG67" s="235"/>
      <c r="BH67" s="235"/>
      <c r="BI67" s="235"/>
      <c r="BJ67" s="235"/>
      <c r="BK67" s="235"/>
      <c r="BL67" s="235"/>
      <c r="BM67" s="235"/>
      <c r="BN67" s="235"/>
      <c r="BO67" s="235"/>
      <c r="BP67" s="235"/>
      <c r="BQ67" s="232">
        <v>61</v>
      </c>
      <c r="BR67" s="237"/>
      <c r="BS67" s="872"/>
      <c r="BT67" s="873"/>
      <c r="BU67" s="873"/>
      <c r="BV67" s="873"/>
      <c r="BW67" s="873"/>
      <c r="BX67" s="873"/>
      <c r="BY67" s="873"/>
      <c r="BZ67" s="873"/>
      <c r="CA67" s="873"/>
      <c r="CB67" s="873"/>
      <c r="CC67" s="873"/>
      <c r="CD67" s="873"/>
      <c r="CE67" s="873"/>
      <c r="CF67" s="873"/>
      <c r="CG67" s="878"/>
      <c r="CH67" s="875"/>
      <c r="CI67" s="876"/>
      <c r="CJ67" s="876"/>
      <c r="CK67" s="876"/>
      <c r="CL67" s="877"/>
      <c r="CM67" s="875"/>
      <c r="CN67" s="876"/>
      <c r="CO67" s="876"/>
      <c r="CP67" s="876"/>
      <c r="CQ67" s="877"/>
      <c r="CR67" s="875"/>
      <c r="CS67" s="876"/>
      <c r="CT67" s="876"/>
      <c r="CU67" s="876"/>
      <c r="CV67" s="877"/>
      <c r="CW67" s="875"/>
      <c r="CX67" s="876"/>
      <c r="CY67" s="876"/>
      <c r="CZ67" s="876"/>
      <c r="DA67" s="877"/>
      <c r="DB67" s="875"/>
      <c r="DC67" s="876"/>
      <c r="DD67" s="876"/>
      <c r="DE67" s="876"/>
      <c r="DF67" s="877"/>
      <c r="DG67" s="875"/>
      <c r="DH67" s="876"/>
      <c r="DI67" s="876"/>
      <c r="DJ67" s="876"/>
      <c r="DK67" s="877"/>
      <c r="DL67" s="875"/>
      <c r="DM67" s="876"/>
      <c r="DN67" s="876"/>
      <c r="DO67" s="876"/>
      <c r="DP67" s="877"/>
      <c r="DQ67" s="875"/>
      <c r="DR67" s="876"/>
      <c r="DS67" s="876"/>
      <c r="DT67" s="876"/>
      <c r="DU67" s="877"/>
      <c r="DV67" s="872"/>
      <c r="DW67" s="873"/>
      <c r="DX67" s="873"/>
      <c r="DY67" s="873"/>
      <c r="DZ67" s="874"/>
      <c r="EA67" s="224"/>
    </row>
    <row r="68" spans="1:131" ht="26.25" customHeight="1" thickTop="1" x14ac:dyDescent="0.2">
      <c r="A68" s="230">
        <v>1</v>
      </c>
      <c r="B68" s="882" t="s">
        <v>590</v>
      </c>
      <c r="C68" s="883"/>
      <c r="D68" s="883"/>
      <c r="E68" s="883"/>
      <c r="F68" s="883"/>
      <c r="G68" s="883"/>
      <c r="H68" s="883"/>
      <c r="I68" s="883"/>
      <c r="J68" s="883"/>
      <c r="K68" s="883"/>
      <c r="L68" s="883"/>
      <c r="M68" s="883"/>
      <c r="N68" s="883"/>
      <c r="O68" s="883"/>
      <c r="P68" s="884"/>
      <c r="Q68" s="885">
        <v>21460</v>
      </c>
      <c r="R68" s="879"/>
      <c r="S68" s="879"/>
      <c r="T68" s="879"/>
      <c r="U68" s="879"/>
      <c r="V68" s="879">
        <v>20756</v>
      </c>
      <c r="W68" s="879"/>
      <c r="X68" s="879"/>
      <c r="Y68" s="879"/>
      <c r="Z68" s="879"/>
      <c r="AA68" s="879">
        <v>704</v>
      </c>
      <c r="AB68" s="879"/>
      <c r="AC68" s="879"/>
      <c r="AD68" s="879"/>
      <c r="AE68" s="879"/>
      <c r="AF68" s="879">
        <v>704</v>
      </c>
      <c r="AG68" s="879"/>
      <c r="AH68" s="879"/>
      <c r="AI68" s="879"/>
      <c r="AJ68" s="879"/>
      <c r="AK68" s="879">
        <v>118</v>
      </c>
      <c r="AL68" s="879"/>
      <c r="AM68" s="879"/>
      <c r="AN68" s="879"/>
      <c r="AO68" s="879"/>
      <c r="AP68" s="879" t="s">
        <v>538</v>
      </c>
      <c r="AQ68" s="879"/>
      <c r="AR68" s="879"/>
      <c r="AS68" s="879"/>
      <c r="AT68" s="879"/>
      <c r="AU68" s="879" t="s">
        <v>538</v>
      </c>
      <c r="AV68" s="879"/>
      <c r="AW68" s="879"/>
      <c r="AX68" s="879"/>
      <c r="AY68" s="879"/>
      <c r="AZ68" s="880"/>
      <c r="BA68" s="880"/>
      <c r="BB68" s="880"/>
      <c r="BC68" s="880"/>
      <c r="BD68" s="881"/>
      <c r="BE68" s="235"/>
      <c r="BF68" s="235"/>
      <c r="BG68" s="235"/>
      <c r="BH68" s="235"/>
      <c r="BI68" s="235"/>
      <c r="BJ68" s="235"/>
      <c r="BK68" s="235"/>
      <c r="BL68" s="235"/>
      <c r="BM68" s="235"/>
      <c r="BN68" s="235"/>
      <c r="BO68" s="235"/>
      <c r="BP68" s="235"/>
      <c r="BQ68" s="232">
        <v>62</v>
      </c>
      <c r="BR68" s="237"/>
      <c r="BS68" s="872"/>
      <c r="BT68" s="873"/>
      <c r="BU68" s="873"/>
      <c r="BV68" s="873"/>
      <c r="BW68" s="873"/>
      <c r="BX68" s="873"/>
      <c r="BY68" s="873"/>
      <c r="BZ68" s="873"/>
      <c r="CA68" s="873"/>
      <c r="CB68" s="873"/>
      <c r="CC68" s="873"/>
      <c r="CD68" s="873"/>
      <c r="CE68" s="873"/>
      <c r="CF68" s="873"/>
      <c r="CG68" s="878"/>
      <c r="CH68" s="875"/>
      <c r="CI68" s="876"/>
      <c r="CJ68" s="876"/>
      <c r="CK68" s="876"/>
      <c r="CL68" s="877"/>
      <c r="CM68" s="875"/>
      <c r="CN68" s="876"/>
      <c r="CO68" s="876"/>
      <c r="CP68" s="876"/>
      <c r="CQ68" s="877"/>
      <c r="CR68" s="875"/>
      <c r="CS68" s="876"/>
      <c r="CT68" s="876"/>
      <c r="CU68" s="876"/>
      <c r="CV68" s="877"/>
      <c r="CW68" s="875"/>
      <c r="CX68" s="876"/>
      <c r="CY68" s="876"/>
      <c r="CZ68" s="876"/>
      <c r="DA68" s="877"/>
      <c r="DB68" s="875"/>
      <c r="DC68" s="876"/>
      <c r="DD68" s="876"/>
      <c r="DE68" s="876"/>
      <c r="DF68" s="877"/>
      <c r="DG68" s="875"/>
      <c r="DH68" s="876"/>
      <c r="DI68" s="876"/>
      <c r="DJ68" s="876"/>
      <c r="DK68" s="877"/>
      <c r="DL68" s="875"/>
      <c r="DM68" s="876"/>
      <c r="DN68" s="876"/>
      <c r="DO68" s="876"/>
      <c r="DP68" s="877"/>
      <c r="DQ68" s="875"/>
      <c r="DR68" s="876"/>
      <c r="DS68" s="876"/>
      <c r="DT68" s="876"/>
      <c r="DU68" s="877"/>
      <c r="DV68" s="872"/>
      <c r="DW68" s="873"/>
      <c r="DX68" s="873"/>
      <c r="DY68" s="873"/>
      <c r="DZ68" s="874"/>
      <c r="EA68" s="224"/>
    </row>
    <row r="69" spans="1:131" ht="26.25" customHeight="1" x14ac:dyDescent="0.2">
      <c r="A69" s="232">
        <v>2</v>
      </c>
      <c r="B69" s="886" t="s">
        <v>591</v>
      </c>
      <c r="C69" s="887"/>
      <c r="D69" s="887"/>
      <c r="E69" s="887"/>
      <c r="F69" s="887"/>
      <c r="G69" s="887"/>
      <c r="H69" s="887"/>
      <c r="I69" s="887"/>
      <c r="J69" s="887"/>
      <c r="K69" s="887"/>
      <c r="L69" s="887"/>
      <c r="M69" s="887"/>
      <c r="N69" s="887"/>
      <c r="O69" s="887"/>
      <c r="P69" s="888"/>
      <c r="Q69" s="889">
        <v>179</v>
      </c>
      <c r="R69" s="843"/>
      <c r="S69" s="843"/>
      <c r="T69" s="843"/>
      <c r="U69" s="843"/>
      <c r="V69" s="843">
        <v>133</v>
      </c>
      <c r="W69" s="843"/>
      <c r="X69" s="843"/>
      <c r="Y69" s="843"/>
      <c r="Z69" s="843"/>
      <c r="AA69" s="843">
        <v>47</v>
      </c>
      <c r="AB69" s="843"/>
      <c r="AC69" s="843"/>
      <c r="AD69" s="843"/>
      <c r="AE69" s="843"/>
      <c r="AF69" s="843">
        <v>47</v>
      </c>
      <c r="AG69" s="843"/>
      <c r="AH69" s="843"/>
      <c r="AI69" s="843"/>
      <c r="AJ69" s="843"/>
      <c r="AK69" s="843" t="s">
        <v>538</v>
      </c>
      <c r="AL69" s="843"/>
      <c r="AM69" s="843"/>
      <c r="AN69" s="843"/>
      <c r="AO69" s="843"/>
      <c r="AP69" s="843" t="s">
        <v>538</v>
      </c>
      <c r="AQ69" s="843"/>
      <c r="AR69" s="843"/>
      <c r="AS69" s="843"/>
      <c r="AT69" s="843"/>
      <c r="AU69" s="843" t="s">
        <v>538</v>
      </c>
      <c r="AV69" s="843"/>
      <c r="AW69" s="843"/>
      <c r="AX69" s="843"/>
      <c r="AY69" s="843"/>
      <c r="AZ69" s="845"/>
      <c r="BA69" s="845"/>
      <c r="BB69" s="845"/>
      <c r="BC69" s="845"/>
      <c r="BD69" s="846"/>
      <c r="BE69" s="235"/>
      <c r="BF69" s="235"/>
      <c r="BG69" s="235"/>
      <c r="BH69" s="235"/>
      <c r="BI69" s="235"/>
      <c r="BJ69" s="235"/>
      <c r="BK69" s="235"/>
      <c r="BL69" s="235"/>
      <c r="BM69" s="235"/>
      <c r="BN69" s="235"/>
      <c r="BO69" s="235"/>
      <c r="BP69" s="235"/>
      <c r="BQ69" s="232">
        <v>63</v>
      </c>
      <c r="BR69" s="237"/>
      <c r="BS69" s="872"/>
      <c r="BT69" s="873"/>
      <c r="BU69" s="873"/>
      <c r="BV69" s="873"/>
      <c r="BW69" s="873"/>
      <c r="BX69" s="873"/>
      <c r="BY69" s="873"/>
      <c r="BZ69" s="873"/>
      <c r="CA69" s="873"/>
      <c r="CB69" s="873"/>
      <c r="CC69" s="873"/>
      <c r="CD69" s="873"/>
      <c r="CE69" s="873"/>
      <c r="CF69" s="873"/>
      <c r="CG69" s="878"/>
      <c r="CH69" s="875"/>
      <c r="CI69" s="876"/>
      <c r="CJ69" s="876"/>
      <c r="CK69" s="876"/>
      <c r="CL69" s="877"/>
      <c r="CM69" s="875"/>
      <c r="CN69" s="876"/>
      <c r="CO69" s="876"/>
      <c r="CP69" s="876"/>
      <c r="CQ69" s="877"/>
      <c r="CR69" s="875"/>
      <c r="CS69" s="876"/>
      <c r="CT69" s="876"/>
      <c r="CU69" s="876"/>
      <c r="CV69" s="877"/>
      <c r="CW69" s="875"/>
      <c r="CX69" s="876"/>
      <c r="CY69" s="876"/>
      <c r="CZ69" s="876"/>
      <c r="DA69" s="877"/>
      <c r="DB69" s="875"/>
      <c r="DC69" s="876"/>
      <c r="DD69" s="876"/>
      <c r="DE69" s="876"/>
      <c r="DF69" s="877"/>
      <c r="DG69" s="875"/>
      <c r="DH69" s="876"/>
      <c r="DI69" s="876"/>
      <c r="DJ69" s="876"/>
      <c r="DK69" s="877"/>
      <c r="DL69" s="875"/>
      <c r="DM69" s="876"/>
      <c r="DN69" s="876"/>
      <c r="DO69" s="876"/>
      <c r="DP69" s="877"/>
      <c r="DQ69" s="875"/>
      <c r="DR69" s="876"/>
      <c r="DS69" s="876"/>
      <c r="DT69" s="876"/>
      <c r="DU69" s="877"/>
      <c r="DV69" s="872"/>
      <c r="DW69" s="873"/>
      <c r="DX69" s="873"/>
      <c r="DY69" s="873"/>
      <c r="DZ69" s="874"/>
      <c r="EA69" s="224"/>
    </row>
    <row r="70" spans="1:131" ht="26.25" customHeight="1" x14ac:dyDescent="0.2">
      <c r="A70" s="232">
        <v>3</v>
      </c>
      <c r="B70" s="886" t="s">
        <v>592</v>
      </c>
      <c r="C70" s="887"/>
      <c r="D70" s="887"/>
      <c r="E70" s="887"/>
      <c r="F70" s="887"/>
      <c r="G70" s="887"/>
      <c r="H70" s="887"/>
      <c r="I70" s="887"/>
      <c r="J70" s="887"/>
      <c r="K70" s="887"/>
      <c r="L70" s="887"/>
      <c r="M70" s="887"/>
      <c r="N70" s="887"/>
      <c r="O70" s="887"/>
      <c r="P70" s="888"/>
      <c r="Q70" s="889">
        <v>107</v>
      </c>
      <c r="R70" s="843"/>
      <c r="S70" s="843"/>
      <c r="T70" s="843"/>
      <c r="U70" s="843"/>
      <c r="V70" s="843">
        <v>106</v>
      </c>
      <c r="W70" s="843"/>
      <c r="X70" s="843"/>
      <c r="Y70" s="843"/>
      <c r="Z70" s="843"/>
      <c r="AA70" s="843">
        <v>1</v>
      </c>
      <c r="AB70" s="843"/>
      <c r="AC70" s="843"/>
      <c r="AD70" s="843"/>
      <c r="AE70" s="843"/>
      <c r="AF70" s="843">
        <v>1</v>
      </c>
      <c r="AG70" s="843"/>
      <c r="AH70" s="843"/>
      <c r="AI70" s="843"/>
      <c r="AJ70" s="843"/>
      <c r="AK70" s="843">
        <v>8</v>
      </c>
      <c r="AL70" s="843"/>
      <c r="AM70" s="843"/>
      <c r="AN70" s="843"/>
      <c r="AO70" s="843"/>
      <c r="AP70" s="843" t="s">
        <v>538</v>
      </c>
      <c r="AQ70" s="843"/>
      <c r="AR70" s="843"/>
      <c r="AS70" s="843"/>
      <c r="AT70" s="843"/>
      <c r="AU70" s="843" t="s">
        <v>538</v>
      </c>
      <c r="AV70" s="843"/>
      <c r="AW70" s="843"/>
      <c r="AX70" s="843"/>
      <c r="AY70" s="843"/>
      <c r="AZ70" s="845"/>
      <c r="BA70" s="845"/>
      <c r="BB70" s="845"/>
      <c r="BC70" s="845"/>
      <c r="BD70" s="846"/>
      <c r="BE70" s="235"/>
      <c r="BF70" s="235"/>
      <c r="BG70" s="235"/>
      <c r="BH70" s="235"/>
      <c r="BI70" s="235"/>
      <c r="BJ70" s="235"/>
      <c r="BK70" s="235"/>
      <c r="BL70" s="235"/>
      <c r="BM70" s="235"/>
      <c r="BN70" s="235"/>
      <c r="BO70" s="235"/>
      <c r="BP70" s="235"/>
      <c r="BQ70" s="232">
        <v>64</v>
      </c>
      <c r="BR70" s="237"/>
      <c r="BS70" s="872"/>
      <c r="BT70" s="873"/>
      <c r="BU70" s="873"/>
      <c r="BV70" s="873"/>
      <c r="BW70" s="873"/>
      <c r="BX70" s="873"/>
      <c r="BY70" s="873"/>
      <c r="BZ70" s="873"/>
      <c r="CA70" s="873"/>
      <c r="CB70" s="873"/>
      <c r="CC70" s="873"/>
      <c r="CD70" s="873"/>
      <c r="CE70" s="873"/>
      <c r="CF70" s="873"/>
      <c r="CG70" s="878"/>
      <c r="CH70" s="875"/>
      <c r="CI70" s="876"/>
      <c r="CJ70" s="876"/>
      <c r="CK70" s="876"/>
      <c r="CL70" s="877"/>
      <c r="CM70" s="875"/>
      <c r="CN70" s="876"/>
      <c r="CO70" s="876"/>
      <c r="CP70" s="876"/>
      <c r="CQ70" s="877"/>
      <c r="CR70" s="875"/>
      <c r="CS70" s="876"/>
      <c r="CT70" s="876"/>
      <c r="CU70" s="876"/>
      <c r="CV70" s="877"/>
      <c r="CW70" s="875"/>
      <c r="CX70" s="876"/>
      <c r="CY70" s="876"/>
      <c r="CZ70" s="876"/>
      <c r="DA70" s="877"/>
      <c r="DB70" s="875"/>
      <c r="DC70" s="876"/>
      <c r="DD70" s="876"/>
      <c r="DE70" s="876"/>
      <c r="DF70" s="877"/>
      <c r="DG70" s="875"/>
      <c r="DH70" s="876"/>
      <c r="DI70" s="876"/>
      <c r="DJ70" s="876"/>
      <c r="DK70" s="877"/>
      <c r="DL70" s="875"/>
      <c r="DM70" s="876"/>
      <c r="DN70" s="876"/>
      <c r="DO70" s="876"/>
      <c r="DP70" s="877"/>
      <c r="DQ70" s="875"/>
      <c r="DR70" s="876"/>
      <c r="DS70" s="876"/>
      <c r="DT70" s="876"/>
      <c r="DU70" s="877"/>
      <c r="DV70" s="872"/>
      <c r="DW70" s="873"/>
      <c r="DX70" s="873"/>
      <c r="DY70" s="873"/>
      <c r="DZ70" s="874"/>
      <c r="EA70" s="224"/>
    </row>
    <row r="71" spans="1:131" ht="26.25" customHeight="1" x14ac:dyDescent="0.2">
      <c r="A71" s="232">
        <v>4</v>
      </c>
      <c r="B71" s="886" t="s">
        <v>593</v>
      </c>
      <c r="C71" s="887"/>
      <c r="D71" s="887"/>
      <c r="E71" s="887"/>
      <c r="F71" s="887"/>
      <c r="G71" s="887"/>
      <c r="H71" s="887"/>
      <c r="I71" s="887"/>
      <c r="J71" s="887"/>
      <c r="K71" s="887"/>
      <c r="L71" s="887"/>
      <c r="M71" s="887"/>
      <c r="N71" s="887"/>
      <c r="O71" s="887"/>
      <c r="P71" s="888"/>
      <c r="Q71" s="889">
        <v>101</v>
      </c>
      <c r="R71" s="843"/>
      <c r="S71" s="843"/>
      <c r="T71" s="843"/>
      <c r="U71" s="843"/>
      <c r="V71" s="843">
        <v>61</v>
      </c>
      <c r="W71" s="843"/>
      <c r="X71" s="843"/>
      <c r="Y71" s="843"/>
      <c r="Z71" s="843"/>
      <c r="AA71" s="843">
        <v>40</v>
      </c>
      <c r="AB71" s="843"/>
      <c r="AC71" s="843"/>
      <c r="AD71" s="843"/>
      <c r="AE71" s="843"/>
      <c r="AF71" s="843">
        <v>40</v>
      </c>
      <c r="AG71" s="843"/>
      <c r="AH71" s="843"/>
      <c r="AI71" s="843"/>
      <c r="AJ71" s="843"/>
      <c r="AK71" s="843" t="s">
        <v>538</v>
      </c>
      <c r="AL71" s="843"/>
      <c r="AM71" s="843"/>
      <c r="AN71" s="843"/>
      <c r="AO71" s="843"/>
      <c r="AP71" s="843" t="s">
        <v>538</v>
      </c>
      <c r="AQ71" s="843"/>
      <c r="AR71" s="843"/>
      <c r="AS71" s="843"/>
      <c r="AT71" s="843"/>
      <c r="AU71" s="843" t="s">
        <v>538</v>
      </c>
      <c r="AV71" s="843"/>
      <c r="AW71" s="843"/>
      <c r="AX71" s="843"/>
      <c r="AY71" s="843"/>
      <c r="AZ71" s="845"/>
      <c r="BA71" s="845"/>
      <c r="BB71" s="845"/>
      <c r="BC71" s="845"/>
      <c r="BD71" s="846"/>
      <c r="BE71" s="235"/>
      <c r="BF71" s="235"/>
      <c r="BG71" s="235"/>
      <c r="BH71" s="235"/>
      <c r="BI71" s="235"/>
      <c r="BJ71" s="235"/>
      <c r="BK71" s="235"/>
      <c r="BL71" s="235"/>
      <c r="BM71" s="235"/>
      <c r="BN71" s="235"/>
      <c r="BO71" s="235"/>
      <c r="BP71" s="235"/>
      <c r="BQ71" s="232">
        <v>65</v>
      </c>
      <c r="BR71" s="237"/>
      <c r="BS71" s="872"/>
      <c r="BT71" s="873"/>
      <c r="BU71" s="873"/>
      <c r="BV71" s="873"/>
      <c r="BW71" s="873"/>
      <c r="BX71" s="873"/>
      <c r="BY71" s="873"/>
      <c r="BZ71" s="873"/>
      <c r="CA71" s="873"/>
      <c r="CB71" s="873"/>
      <c r="CC71" s="873"/>
      <c r="CD71" s="873"/>
      <c r="CE71" s="873"/>
      <c r="CF71" s="873"/>
      <c r="CG71" s="878"/>
      <c r="CH71" s="875"/>
      <c r="CI71" s="876"/>
      <c r="CJ71" s="876"/>
      <c r="CK71" s="876"/>
      <c r="CL71" s="877"/>
      <c r="CM71" s="875"/>
      <c r="CN71" s="876"/>
      <c r="CO71" s="876"/>
      <c r="CP71" s="876"/>
      <c r="CQ71" s="877"/>
      <c r="CR71" s="875"/>
      <c r="CS71" s="876"/>
      <c r="CT71" s="876"/>
      <c r="CU71" s="876"/>
      <c r="CV71" s="877"/>
      <c r="CW71" s="875"/>
      <c r="CX71" s="876"/>
      <c r="CY71" s="876"/>
      <c r="CZ71" s="876"/>
      <c r="DA71" s="877"/>
      <c r="DB71" s="875"/>
      <c r="DC71" s="876"/>
      <c r="DD71" s="876"/>
      <c r="DE71" s="876"/>
      <c r="DF71" s="877"/>
      <c r="DG71" s="875"/>
      <c r="DH71" s="876"/>
      <c r="DI71" s="876"/>
      <c r="DJ71" s="876"/>
      <c r="DK71" s="877"/>
      <c r="DL71" s="875"/>
      <c r="DM71" s="876"/>
      <c r="DN71" s="876"/>
      <c r="DO71" s="876"/>
      <c r="DP71" s="877"/>
      <c r="DQ71" s="875"/>
      <c r="DR71" s="876"/>
      <c r="DS71" s="876"/>
      <c r="DT71" s="876"/>
      <c r="DU71" s="877"/>
      <c r="DV71" s="872"/>
      <c r="DW71" s="873"/>
      <c r="DX71" s="873"/>
      <c r="DY71" s="873"/>
      <c r="DZ71" s="874"/>
      <c r="EA71" s="224"/>
    </row>
    <row r="72" spans="1:131" ht="26.25" customHeight="1" x14ac:dyDescent="0.2">
      <c r="A72" s="232">
        <v>5</v>
      </c>
      <c r="B72" s="886" t="s">
        <v>594</v>
      </c>
      <c r="C72" s="887"/>
      <c r="D72" s="887"/>
      <c r="E72" s="887"/>
      <c r="F72" s="887"/>
      <c r="G72" s="887"/>
      <c r="H72" s="887"/>
      <c r="I72" s="887"/>
      <c r="J72" s="887"/>
      <c r="K72" s="887"/>
      <c r="L72" s="887"/>
      <c r="M72" s="887"/>
      <c r="N72" s="887"/>
      <c r="O72" s="887"/>
      <c r="P72" s="888"/>
      <c r="Q72" s="889">
        <v>2423</v>
      </c>
      <c r="R72" s="843"/>
      <c r="S72" s="843"/>
      <c r="T72" s="843"/>
      <c r="U72" s="843"/>
      <c r="V72" s="843">
        <v>2308</v>
      </c>
      <c r="W72" s="843"/>
      <c r="X72" s="843"/>
      <c r="Y72" s="843"/>
      <c r="Z72" s="843"/>
      <c r="AA72" s="843">
        <v>115</v>
      </c>
      <c r="AB72" s="843"/>
      <c r="AC72" s="843"/>
      <c r="AD72" s="843"/>
      <c r="AE72" s="843"/>
      <c r="AF72" s="843">
        <v>1115</v>
      </c>
      <c r="AG72" s="843"/>
      <c r="AH72" s="843"/>
      <c r="AI72" s="843"/>
      <c r="AJ72" s="843"/>
      <c r="AK72" s="843">
        <v>130</v>
      </c>
      <c r="AL72" s="843"/>
      <c r="AM72" s="843"/>
      <c r="AN72" s="843"/>
      <c r="AO72" s="843"/>
      <c r="AP72" s="843" t="s">
        <v>538</v>
      </c>
      <c r="AQ72" s="843"/>
      <c r="AR72" s="843"/>
      <c r="AS72" s="843"/>
      <c r="AT72" s="843"/>
      <c r="AU72" s="843" t="s">
        <v>538</v>
      </c>
      <c r="AV72" s="843"/>
      <c r="AW72" s="843"/>
      <c r="AX72" s="843"/>
      <c r="AY72" s="843"/>
      <c r="AZ72" s="845"/>
      <c r="BA72" s="845"/>
      <c r="BB72" s="845"/>
      <c r="BC72" s="845"/>
      <c r="BD72" s="846"/>
      <c r="BE72" s="235"/>
      <c r="BF72" s="235"/>
      <c r="BG72" s="235"/>
      <c r="BH72" s="235"/>
      <c r="BI72" s="235"/>
      <c r="BJ72" s="235"/>
      <c r="BK72" s="235"/>
      <c r="BL72" s="235"/>
      <c r="BM72" s="235"/>
      <c r="BN72" s="235"/>
      <c r="BO72" s="235"/>
      <c r="BP72" s="235"/>
      <c r="BQ72" s="232">
        <v>66</v>
      </c>
      <c r="BR72" s="237"/>
      <c r="BS72" s="872"/>
      <c r="BT72" s="873"/>
      <c r="BU72" s="873"/>
      <c r="BV72" s="873"/>
      <c r="BW72" s="873"/>
      <c r="BX72" s="873"/>
      <c r="BY72" s="873"/>
      <c r="BZ72" s="873"/>
      <c r="CA72" s="873"/>
      <c r="CB72" s="873"/>
      <c r="CC72" s="873"/>
      <c r="CD72" s="873"/>
      <c r="CE72" s="873"/>
      <c r="CF72" s="873"/>
      <c r="CG72" s="878"/>
      <c r="CH72" s="875"/>
      <c r="CI72" s="876"/>
      <c r="CJ72" s="876"/>
      <c r="CK72" s="876"/>
      <c r="CL72" s="877"/>
      <c r="CM72" s="875"/>
      <c r="CN72" s="876"/>
      <c r="CO72" s="876"/>
      <c r="CP72" s="876"/>
      <c r="CQ72" s="877"/>
      <c r="CR72" s="875"/>
      <c r="CS72" s="876"/>
      <c r="CT72" s="876"/>
      <c r="CU72" s="876"/>
      <c r="CV72" s="877"/>
      <c r="CW72" s="875"/>
      <c r="CX72" s="876"/>
      <c r="CY72" s="876"/>
      <c r="CZ72" s="876"/>
      <c r="DA72" s="877"/>
      <c r="DB72" s="875"/>
      <c r="DC72" s="876"/>
      <c r="DD72" s="876"/>
      <c r="DE72" s="876"/>
      <c r="DF72" s="877"/>
      <c r="DG72" s="875"/>
      <c r="DH72" s="876"/>
      <c r="DI72" s="876"/>
      <c r="DJ72" s="876"/>
      <c r="DK72" s="877"/>
      <c r="DL72" s="875"/>
      <c r="DM72" s="876"/>
      <c r="DN72" s="876"/>
      <c r="DO72" s="876"/>
      <c r="DP72" s="877"/>
      <c r="DQ72" s="875"/>
      <c r="DR72" s="876"/>
      <c r="DS72" s="876"/>
      <c r="DT72" s="876"/>
      <c r="DU72" s="877"/>
      <c r="DV72" s="872"/>
      <c r="DW72" s="873"/>
      <c r="DX72" s="873"/>
      <c r="DY72" s="873"/>
      <c r="DZ72" s="874"/>
      <c r="EA72" s="224"/>
    </row>
    <row r="73" spans="1:131" ht="26.25" customHeight="1" x14ac:dyDescent="0.2">
      <c r="A73" s="232">
        <v>6</v>
      </c>
      <c r="B73" s="886" t="s">
        <v>595</v>
      </c>
      <c r="C73" s="887"/>
      <c r="D73" s="887"/>
      <c r="E73" s="887"/>
      <c r="F73" s="887"/>
      <c r="G73" s="887"/>
      <c r="H73" s="887"/>
      <c r="I73" s="887"/>
      <c r="J73" s="887"/>
      <c r="K73" s="887"/>
      <c r="L73" s="887"/>
      <c r="M73" s="887"/>
      <c r="N73" s="887"/>
      <c r="O73" s="887"/>
      <c r="P73" s="888"/>
      <c r="Q73" s="889">
        <v>719774</v>
      </c>
      <c r="R73" s="843"/>
      <c r="S73" s="843"/>
      <c r="T73" s="843"/>
      <c r="U73" s="843"/>
      <c r="V73" s="843">
        <v>711648</v>
      </c>
      <c r="W73" s="843"/>
      <c r="X73" s="843"/>
      <c r="Y73" s="843"/>
      <c r="Z73" s="843"/>
      <c r="AA73" s="843">
        <v>8126</v>
      </c>
      <c r="AB73" s="843"/>
      <c r="AC73" s="843"/>
      <c r="AD73" s="843"/>
      <c r="AE73" s="843"/>
      <c r="AF73" s="843">
        <v>8126</v>
      </c>
      <c r="AG73" s="843"/>
      <c r="AH73" s="843"/>
      <c r="AI73" s="843"/>
      <c r="AJ73" s="843"/>
      <c r="AK73" s="843">
        <v>4022</v>
      </c>
      <c r="AL73" s="843"/>
      <c r="AM73" s="843"/>
      <c r="AN73" s="843"/>
      <c r="AO73" s="843"/>
      <c r="AP73" s="843" t="s">
        <v>538</v>
      </c>
      <c r="AQ73" s="843"/>
      <c r="AR73" s="843"/>
      <c r="AS73" s="843"/>
      <c r="AT73" s="843"/>
      <c r="AU73" s="843" t="s">
        <v>538</v>
      </c>
      <c r="AV73" s="843"/>
      <c r="AW73" s="843"/>
      <c r="AX73" s="843"/>
      <c r="AY73" s="843"/>
      <c r="AZ73" s="845"/>
      <c r="BA73" s="845"/>
      <c r="BB73" s="845"/>
      <c r="BC73" s="845"/>
      <c r="BD73" s="846"/>
      <c r="BE73" s="235"/>
      <c r="BF73" s="235"/>
      <c r="BG73" s="235"/>
      <c r="BH73" s="235"/>
      <c r="BI73" s="235"/>
      <c r="BJ73" s="235"/>
      <c r="BK73" s="235"/>
      <c r="BL73" s="235"/>
      <c r="BM73" s="235"/>
      <c r="BN73" s="235"/>
      <c r="BO73" s="235"/>
      <c r="BP73" s="235"/>
      <c r="BQ73" s="232">
        <v>67</v>
      </c>
      <c r="BR73" s="237"/>
      <c r="BS73" s="872"/>
      <c r="BT73" s="873"/>
      <c r="BU73" s="873"/>
      <c r="BV73" s="873"/>
      <c r="BW73" s="873"/>
      <c r="BX73" s="873"/>
      <c r="BY73" s="873"/>
      <c r="BZ73" s="873"/>
      <c r="CA73" s="873"/>
      <c r="CB73" s="873"/>
      <c r="CC73" s="873"/>
      <c r="CD73" s="873"/>
      <c r="CE73" s="873"/>
      <c r="CF73" s="873"/>
      <c r="CG73" s="878"/>
      <c r="CH73" s="875"/>
      <c r="CI73" s="876"/>
      <c r="CJ73" s="876"/>
      <c r="CK73" s="876"/>
      <c r="CL73" s="877"/>
      <c r="CM73" s="875"/>
      <c r="CN73" s="876"/>
      <c r="CO73" s="876"/>
      <c r="CP73" s="876"/>
      <c r="CQ73" s="877"/>
      <c r="CR73" s="875"/>
      <c r="CS73" s="876"/>
      <c r="CT73" s="876"/>
      <c r="CU73" s="876"/>
      <c r="CV73" s="877"/>
      <c r="CW73" s="875"/>
      <c r="CX73" s="876"/>
      <c r="CY73" s="876"/>
      <c r="CZ73" s="876"/>
      <c r="DA73" s="877"/>
      <c r="DB73" s="875"/>
      <c r="DC73" s="876"/>
      <c r="DD73" s="876"/>
      <c r="DE73" s="876"/>
      <c r="DF73" s="877"/>
      <c r="DG73" s="875"/>
      <c r="DH73" s="876"/>
      <c r="DI73" s="876"/>
      <c r="DJ73" s="876"/>
      <c r="DK73" s="877"/>
      <c r="DL73" s="875"/>
      <c r="DM73" s="876"/>
      <c r="DN73" s="876"/>
      <c r="DO73" s="876"/>
      <c r="DP73" s="877"/>
      <c r="DQ73" s="875"/>
      <c r="DR73" s="876"/>
      <c r="DS73" s="876"/>
      <c r="DT73" s="876"/>
      <c r="DU73" s="877"/>
      <c r="DV73" s="872"/>
      <c r="DW73" s="873"/>
      <c r="DX73" s="873"/>
      <c r="DY73" s="873"/>
      <c r="DZ73" s="874"/>
      <c r="EA73" s="224"/>
    </row>
    <row r="74" spans="1:131" ht="26.25" customHeight="1" x14ac:dyDescent="0.2">
      <c r="A74" s="232">
        <v>7</v>
      </c>
      <c r="B74" s="886"/>
      <c r="C74" s="887"/>
      <c r="D74" s="887"/>
      <c r="E74" s="887"/>
      <c r="F74" s="887"/>
      <c r="G74" s="887"/>
      <c r="H74" s="887"/>
      <c r="I74" s="887"/>
      <c r="J74" s="887"/>
      <c r="K74" s="887"/>
      <c r="L74" s="887"/>
      <c r="M74" s="887"/>
      <c r="N74" s="887"/>
      <c r="O74" s="887"/>
      <c r="P74" s="888"/>
      <c r="Q74" s="889"/>
      <c r="R74" s="843"/>
      <c r="S74" s="843"/>
      <c r="T74" s="843"/>
      <c r="U74" s="843"/>
      <c r="V74" s="843"/>
      <c r="W74" s="843"/>
      <c r="X74" s="843"/>
      <c r="Y74" s="843"/>
      <c r="Z74" s="843"/>
      <c r="AA74" s="843"/>
      <c r="AB74" s="843"/>
      <c r="AC74" s="843"/>
      <c r="AD74" s="843"/>
      <c r="AE74" s="843"/>
      <c r="AF74" s="843"/>
      <c r="AG74" s="843"/>
      <c r="AH74" s="843"/>
      <c r="AI74" s="843"/>
      <c r="AJ74" s="843"/>
      <c r="AK74" s="843"/>
      <c r="AL74" s="843"/>
      <c r="AM74" s="843"/>
      <c r="AN74" s="843"/>
      <c r="AO74" s="843"/>
      <c r="AP74" s="843"/>
      <c r="AQ74" s="843"/>
      <c r="AR74" s="843"/>
      <c r="AS74" s="843"/>
      <c r="AT74" s="843"/>
      <c r="AU74" s="843"/>
      <c r="AV74" s="843"/>
      <c r="AW74" s="843"/>
      <c r="AX74" s="843"/>
      <c r="AY74" s="843"/>
      <c r="AZ74" s="845"/>
      <c r="BA74" s="845"/>
      <c r="BB74" s="845"/>
      <c r="BC74" s="845"/>
      <c r="BD74" s="846"/>
      <c r="BE74" s="235"/>
      <c r="BF74" s="235"/>
      <c r="BG74" s="235"/>
      <c r="BH74" s="235"/>
      <c r="BI74" s="235"/>
      <c r="BJ74" s="235"/>
      <c r="BK74" s="235"/>
      <c r="BL74" s="235"/>
      <c r="BM74" s="235"/>
      <c r="BN74" s="235"/>
      <c r="BO74" s="235"/>
      <c r="BP74" s="235"/>
      <c r="BQ74" s="232">
        <v>68</v>
      </c>
      <c r="BR74" s="237"/>
      <c r="BS74" s="872"/>
      <c r="BT74" s="873"/>
      <c r="BU74" s="873"/>
      <c r="BV74" s="873"/>
      <c r="BW74" s="873"/>
      <c r="BX74" s="873"/>
      <c r="BY74" s="873"/>
      <c r="BZ74" s="873"/>
      <c r="CA74" s="873"/>
      <c r="CB74" s="873"/>
      <c r="CC74" s="873"/>
      <c r="CD74" s="873"/>
      <c r="CE74" s="873"/>
      <c r="CF74" s="873"/>
      <c r="CG74" s="878"/>
      <c r="CH74" s="875"/>
      <c r="CI74" s="876"/>
      <c r="CJ74" s="876"/>
      <c r="CK74" s="876"/>
      <c r="CL74" s="877"/>
      <c r="CM74" s="875"/>
      <c r="CN74" s="876"/>
      <c r="CO74" s="876"/>
      <c r="CP74" s="876"/>
      <c r="CQ74" s="877"/>
      <c r="CR74" s="875"/>
      <c r="CS74" s="876"/>
      <c r="CT74" s="876"/>
      <c r="CU74" s="876"/>
      <c r="CV74" s="877"/>
      <c r="CW74" s="875"/>
      <c r="CX74" s="876"/>
      <c r="CY74" s="876"/>
      <c r="CZ74" s="876"/>
      <c r="DA74" s="877"/>
      <c r="DB74" s="875"/>
      <c r="DC74" s="876"/>
      <c r="DD74" s="876"/>
      <c r="DE74" s="876"/>
      <c r="DF74" s="877"/>
      <c r="DG74" s="875"/>
      <c r="DH74" s="876"/>
      <c r="DI74" s="876"/>
      <c r="DJ74" s="876"/>
      <c r="DK74" s="877"/>
      <c r="DL74" s="875"/>
      <c r="DM74" s="876"/>
      <c r="DN74" s="876"/>
      <c r="DO74" s="876"/>
      <c r="DP74" s="877"/>
      <c r="DQ74" s="875"/>
      <c r="DR74" s="876"/>
      <c r="DS74" s="876"/>
      <c r="DT74" s="876"/>
      <c r="DU74" s="877"/>
      <c r="DV74" s="872"/>
      <c r="DW74" s="873"/>
      <c r="DX74" s="873"/>
      <c r="DY74" s="873"/>
      <c r="DZ74" s="874"/>
      <c r="EA74" s="224"/>
    </row>
    <row r="75" spans="1:131" ht="26.25" customHeight="1" x14ac:dyDescent="0.2">
      <c r="A75" s="232">
        <v>8</v>
      </c>
      <c r="B75" s="886"/>
      <c r="C75" s="887"/>
      <c r="D75" s="887"/>
      <c r="E75" s="887"/>
      <c r="F75" s="887"/>
      <c r="G75" s="887"/>
      <c r="H75" s="887"/>
      <c r="I75" s="887"/>
      <c r="J75" s="887"/>
      <c r="K75" s="887"/>
      <c r="L75" s="887"/>
      <c r="M75" s="887"/>
      <c r="N75" s="887"/>
      <c r="O75" s="887"/>
      <c r="P75" s="888"/>
      <c r="Q75" s="890"/>
      <c r="R75" s="891"/>
      <c r="S75" s="891"/>
      <c r="T75" s="891"/>
      <c r="U75" s="847"/>
      <c r="V75" s="892"/>
      <c r="W75" s="891"/>
      <c r="X75" s="891"/>
      <c r="Y75" s="891"/>
      <c r="Z75" s="847"/>
      <c r="AA75" s="892"/>
      <c r="AB75" s="891"/>
      <c r="AC75" s="891"/>
      <c r="AD75" s="891"/>
      <c r="AE75" s="847"/>
      <c r="AF75" s="892"/>
      <c r="AG75" s="891"/>
      <c r="AH75" s="891"/>
      <c r="AI75" s="891"/>
      <c r="AJ75" s="847"/>
      <c r="AK75" s="892"/>
      <c r="AL75" s="891"/>
      <c r="AM75" s="891"/>
      <c r="AN75" s="891"/>
      <c r="AO75" s="847"/>
      <c r="AP75" s="892"/>
      <c r="AQ75" s="891"/>
      <c r="AR75" s="891"/>
      <c r="AS75" s="891"/>
      <c r="AT75" s="847"/>
      <c r="AU75" s="892"/>
      <c r="AV75" s="891"/>
      <c r="AW75" s="891"/>
      <c r="AX75" s="891"/>
      <c r="AY75" s="847"/>
      <c r="AZ75" s="845"/>
      <c r="BA75" s="845"/>
      <c r="BB75" s="845"/>
      <c r="BC75" s="845"/>
      <c r="BD75" s="846"/>
      <c r="BE75" s="235"/>
      <c r="BF75" s="235"/>
      <c r="BG75" s="235"/>
      <c r="BH75" s="235"/>
      <c r="BI75" s="235"/>
      <c r="BJ75" s="235"/>
      <c r="BK75" s="235"/>
      <c r="BL75" s="235"/>
      <c r="BM75" s="235"/>
      <c r="BN75" s="235"/>
      <c r="BO75" s="235"/>
      <c r="BP75" s="235"/>
      <c r="BQ75" s="232">
        <v>69</v>
      </c>
      <c r="BR75" s="237"/>
      <c r="BS75" s="872"/>
      <c r="BT75" s="873"/>
      <c r="BU75" s="873"/>
      <c r="BV75" s="873"/>
      <c r="BW75" s="873"/>
      <c r="BX75" s="873"/>
      <c r="BY75" s="873"/>
      <c r="BZ75" s="873"/>
      <c r="CA75" s="873"/>
      <c r="CB75" s="873"/>
      <c r="CC75" s="873"/>
      <c r="CD75" s="873"/>
      <c r="CE75" s="873"/>
      <c r="CF75" s="873"/>
      <c r="CG75" s="878"/>
      <c r="CH75" s="875"/>
      <c r="CI75" s="876"/>
      <c r="CJ75" s="876"/>
      <c r="CK75" s="876"/>
      <c r="CL75" s="877"/>
      <c r="CM75" s="875"/>
      <c r="CN75" s="876"/>
      <c r="CO75" s="876"/>
      <c r="CP75" s="876"/>
      <c r="CQ75" s="877"/>
      <c r="CR75" s="875"/>
      <c r="CS75" s="876"/>
      <c r="CT75" s="876"/>
      <c r="CU75" s="876"/>
      <c r="CV75" s="877"/>
      <c r="CW75" s="875"/>
      <c r="CX75" s="876"/>
      <c r="CY75" s="876"/>
      <c r="CZ75" s="876"/>
      <c r="DA75" s="877"/>
      <c r="DB75" s="875"/>
      <c r="DC75" s="876"/>
      <c r="DD75" s="876"/>
      <c r="DE75" s="876"/>
      <c r="DF75" s="877"/>
      <c r="DG75" s="875"/>
      <c r="DH75" s="876"/>
      <c r="DI75" s="876"/>
      <c r="DJ75" s="876"/>
      <c r="DK75" s="877"/>
      <c r="DL75" s="875"/>
      <c r="DM75" s="876"/>
      <c r="DN75" s="876"/>
      <c r="DO75" s="876"/>
      <c r="DP75" s="877"/>
      <c r="DQ75" s="875"/>
      <c r="DR75" s="876"/>
      <c r="DS75" s="876"/>
      <c r="DT75" s="876"/>
      <c r="DU75" s="877"/>
      <c r="DV75" s="872"/>
      <c r="DW75" s="873"/>
      <c r="DX75" s="873"/>
      <c r="DY75" s="873"/>
      <c r="DZ75" s="874"/>
      <c r="EA75" s="224"/>
    </row>
    <row r="76" spans="1:131" ht="26.25" customHeight="1" x14ac:dyDescent="0.2">
      <c r="A76" s="232">
        <v>9</v>
      </c>
      <c r="B76" s="886"/>
      <c r="C76" s="887"/>
      <c r="D76" s="887"/>
      <c r="E76" s="887"/>
      <c r="F76" s="887"/>
      <c r="G76" s="887"/>
      <c r="H76" s="887"/>
      <c r="I76" s="887"/>
      <c r="J76" s="887"/>
      <c r="K76" s="887"/>
      <c r="L76" s="887"/>
      <c r="M76" s="887"/>
      <c r="N76" s="887"/>
      <c r="O76" s="887"/>
      <c r="P76" s="888"/>
      <c r="Q76" s="890"/>
      <c r="R76" s="891"/>
      <c r="S76" s="891"/>
      <c r="T76" s="891"/>
      <c r="U76" s="847"/>
      <c r="V76" s="892"/>
      <c r="W76" s="891"/>
      <c r="X76" s="891"/>
      <c r="Y76" s="891"/>
      <c r="Z76" s="847"/>
      <c r="AA76" s="892"/>
      <c r="AB76" s="891"/>
      <c r="AC76" s="891"/>
      <c r="AD76" s="891"/>
      <c r="AE76" s="847"/>
      <c r="AF76" s="892"/>
      <c r="AG76" s="891"/>
      <c r="AH76" s="891"/>
      <c r="AI76" s="891"/>
      <c r="AJ76" s="847"/>
      <c r="AK76" s="892"/>
      <c r="AL76" s="891"/>
      <c r="AM76" s="891"/>
      <c r="AN76" s="891"/>
      <c r="AO76" s="847"/>
      <c r="AP76" s="892"/>
      <c r="AQ76" s="891"/>
      <c r="AR76" s="891"/>
      <c r="AS76" s="891"/>
      <c r="AT76" s="847"/>
      <c r="AU76" s="892"/>
      <c r="AV76" s="891"/>
      <c r="AW76" s="891"/>
      <c r="AX76" s="891"/>
      <c r="AY76" s="847"/>
      <c r="AZ76" s="845"/>
      <c r="BA76" s="845"/>
      <c r="BB76" s="845"/>
      <c r="BC76" s="845"/>
      <c r="BD76" s="846"/>
      <c r="BE76" s="235"/>
      <c r="BF76" s="235"/>
      <c r="BG76" s="235"/>
      <c r="BH76" s="235"/>
      <c r="BI76" s="235"/>
      <c r="BJ76" s="235"/>
      <c r="BK76" s="235"/>
      <c r="BL76" s="235"/>
      <c r="BM76" s="235"/>
      <c r="BN76" s="235"/>
      <c r="BO76" s="235"/>
      <c r="BP76" s="235"/>
      <c r="BQ76" s="232">
        <v>70</v>
      </c>
      <c r="BR76" s="237"/>
      <c r="BS76" s="872"/>
      <c r="BT76" s="873"/>
      <c r="BU76" s="873"/>
      <c r="BV76" s="873"/>
      <c r="BW76" s="873"/>
      <c r="BX76" s="873"/>
      <c r="BY76" s="873"/>
      <c r="BZ76" s="873"/>
      <c r="CA76" s="873"/>
      <c r="CB76" s="873"/>
      <c r="CC76" s="873"/>
      <c r="CD76" s="873"/>
      <c r="CE76" s="873"/>
      <c r="CF76" s="873"/>
      <c r="CG76" s="878"/>
      <c r="CH76" s="875"/>
      <c r="CI76" s="876"/>
      <c r="CJ76" s="876"/>
      <c r="CK76" s="876"/>
      <c r="CL76" s="877"/>
      <c r="CM76" s="875"/>
      <c r="CN76" s="876"/>
      <c r="CO76" s="876"/>
      <c r="CP76" s="876"/>
      <c r="CQ76" s="877"/>
      <c r="CR76" s="875"/>
      <c r="CS76" s="876"/>
      <c r="CT76" s="876"/>
      <c r="CU76" s="876"/>
      <c r="CV76" s="877"/>
      <c r="CW76" s="875"/>
      <c r="CX76" s="876"/>
      <c r="CY76" s="876"/>
      <c r="CZ76" s="876"/>
      <c r="DA76" s="877"/>
      <c r="DB76" s="875"/>
      <c r="DC76" s="876"/>
      <c r="DD76" s="876"/>
      <c r="DE76" s="876"/>
      <c r="DF76" s="877"/>
      <c r="DG76" s="875"/>
      <c r="DH76" s="876"/>
      <c r="DI76" s="876"/>
      <c r="DJ76" s="876"/>
      <c r="DK76" s="877"/>
      <c r="DL76" s="875"/>
      <c r="DM76" s="876"/>
      <c r="DN76" s="876"/>
      <c r="DO76" s="876"/>
      <c r="DP76" s="877"/>
      <c r="DQ76" s="875"/>
      <c r="DR76" s="876"/>
      <c r="DS76" s="876"/>
      <c r="DT76" s="876"/>
      <c r="DU76" s="877"/>
      <c r="DV76" s="872"/>
      <c r="DW76" s="873"/>
      <c r="DX76" s="873"/>
      <c r="DY76" s="873"/>
      <c r="DZ76" s="874"/>
      <c r="EA76" s="224"/>
    </row>
    <row r="77" spans="1:131" ht="26.25" customHeight="1" x14ac:dyDescent="0.2">
      <c r="A77" s="232">
        <v>10</v>
      </c>
      <c r="B77" s="886"/>
      <c r="C77" s="887"/>
      <c r="D77" s="887"/>
      <c r="E77" s="887"/>
      <c r="F77" s="887"/>
      <c r="G77" s="887"/>
      <c r="H77" s="887"/>
      <c r="I77" s="887"/>
      <c r="J77" s="887"/>
      <c r="K77" s="887"/>
      <c r="L77" s="887"/>
      <c r="M77" s="887"/>
      <c r="N77" s="887"/>
      <c r="O77" s="887"/>
      <c r="P77" s="888"/>
      <c r="Q77" s="890"/>
      <c r="R77" s="891"/>
      <c r="S77" s="891"/>
      <c r="T77" s="891"/>
      <c r="U77" s="847"/>
      <c r="V77" s="892"/>
      <c r="W77" s="891"/>
      <c r="X77" s="891"/>
      <c r="Y77" s="891"/>
      <c r="Z77" s="847"/>
      <c r="AA77" s="892"/>
      <c r="AB77" s="891"/>
      <c r="AC77" s="891"/>
      <c r="AD77" s="891"/>
      <c r="AE77" s="847"/>
      <c r="AF77" s="892"/>
      <c r="AG77" s="891"/>
      <c r="AH77" s="891"/>
      <c r="AI77" s="891"/>
      <c r="AJ77" s="847"/>
      <c r="AK77" s="892"/>
      <c r="AL77" s="891"/>
      <c r="AM77" s="891"/>
      <c r="AN77" s="891"/>
      <c r="AO77" s="847"/>
      <c r="AP77" s="892"/>
      <c r="AQ77" s="891"/>
      <c r="AR77" s="891"/>
      <c r="AS77" s="891"/>
      <c r="AT77" s="847"/>
      <c r="AU77" s="892"/>
      <c r="AV77" s="891"/>
      <c r="AW77" s="891"/>
      <c r="AX77" s="891"/>
      <c r="AY77" s="847"/>
      <c r="AZ77" s="845"/>
      <c r="BA77" s="845"/>
      <c r="BB77" s="845"/>
      <c r="BC77" s="845"/>
      <c r="BD77" s="846"/>
      <c r="BE77" s="235"/>
      <c r="BF77" s="235"/>
      <c r="BG77" s="235"/>
      <c r="BH77" s="235"/>
      <c r="BI77" s="235"/>
      <c r="BJ77" s="235"/>
      <c r="BK77" s="235"/>
      <c r="BL77" s="235"/>
      <c r="BM77" s="235"/>
      <c r="BN77" s="235"/>
      <c r="BO77" s="235"/>
      <c r="BP77" s="235"/>
      <c r="BQ77" s="232">
        <v>71</v>
      </c>
      <c r="BR77" s="237"/>
      <c r="BS77" s="872"/>
      <c r="BT77" s="873"/>
      <c r="BU77" s="873"/>
      <c r="BV77" s="873"/>
      <c r="BW77" s="873"/>
      <c r="BX77" s="873"/>
      <c r="BY77" s="873"/>
      <c r="BZ77" s="873"/>
      <c r="CA77" s="873"/>
      <c r="CB77" s="873"/>
      <c r="CC77" s="873"/>
      <c r="CD77" s="873"/>
      <c r="CE77" s="873"/>
      <c r="CF77" s="873"/>
      <c r="CG77" s="878"/>
      <c r="CH77" s="875"/>
      <c r="CI77" s="876"/>
      <c r="CJ77" s="876"/>
      <c r="CK77" s="876"/>
      <c r="CL77" s="877"/>
      <c r="CM77" s="875"/>
      <c r="CN77" s="876"/>
      <c r="CO77" s="876"/>
      <c r="CP77" s="876"/>
      <c r="CQ77" s="877"/>
      <c r="CR77" s="875"/>
      <c r="CS77" s="876"/>
      <c r="CT77" s="876"/>
      <c r="CU77" s="876"/>
      <c r="CV77" s="877"/>
      <c r="CW77" s="875"/>
      <c r="CX77" s="876"/>
      <c r="CY77" s="876"/>
      <c r="CZ77" s="876"/>
      <c r="DA77" s="877"/>
      <c r="DB77" s="875"/>
      <c r="DC77" s="876"/>
      <c r="DD77" s="876"/>
      <c r="DE77" s="876"/>
      <c r="DF77" s="877"/>
      <c r="DG77" s="875"/>
      <c r="DH77" s="876"/>
      <c r="DI77" s="876"/>
      <c r="DJ77" s="876"/>
      <c r="DK77" s="877"/>
      <c r="DL77" s="875"/>
      <c r="DM77" s="876"/>
      <c r="DN77" s="876"/>
      <c r="DO77" s="876"/>
      <c r="DP77" s="877"/>
      <c r="DQ77" s="875"/>
      <c r="DR77" s="876"/>
      <c r="DS77" s="876"/>
      <c r="DT77" s="876"/>
      <c r="DU77" s="877"/>
      <c r="DV77" s="872"/>
      <c r="DW77" s="873"/>
      <c r="DX77" s="873"/>
      <c r="DY77" s="873"/>
      <c r="DZ77" s="874"/>
      <c r="EA77" s="224"/>
    </row>
    <row r="78" spans="1:131" ht="26.25" customHeight="1" x14ac:dyDescent="0.2">
      <c r="A78" s="232">
        <v>11</v>
      </c>
      <c r="B78" s="886"/>
      <c r="C78" s="887"/>
      <c r="D78" s="887"/>
      <c r="E78" s="887"/>
      <c r="F78" s="887"/>
      <c r="G78" s="887"/>
      <c r="H78" s="887"/>
      <c r="I78" s="887"/>
      <c r="J78" s="887"/>
      <c r="K78" s="887"/>
      <c r="L78" s="887"/>
      <c r="M78" s="887"/>
      <c r="N78" s="887"/>
      <c r="O78" s="887"/>
      <c r="P78" s="888"/>
      <c r="Q78" s="889"/>
      <c r="R78" s="843"/>
      <c r="S78" s="843"/>
      <c r="T78" s="843"/>
      <c r="U78" s="843"/>
      <c r="V78" s="843"/>
      <c r="W78" s="843"/>
      <c r="X78" s="843"/>
      <c r="Y78" s="843"/>
      <c r="Z78" s="843"/>
      <c r="AA78" s="843"/>
      <c r="AB78" s="843"/>
      <c r="AC78" s="843"/>
      <c r="AD78" s="843"/>
      <c r="AE78" s="843"/>
      <c r="AF78" s="843"/>
      <c r="AG78" s="843"/>
      <c r="AH78" s="843"/>
      <c r="AI78" s="843"/>
      <c r="AJ78" s="843"/>
      <c r="AK78" s="843"/>
      <c r="AL78" s="843"/>
      <c r="AM78" s="843"/>
      <c r="AN78" s="843"/>
      <c r="AO78" s="843"/>
      <c r="AP78" s="843"/>
      <c r="AQ78" s="843"/>
      <c r="AR78" s="843"/>
      <c r="AS78" s="843"/>
      <c r="AT78" s="843"/>
      <c r="AU78" s="843"/>
      <c r="AV78" s="843"/>
      <c r="AW78" s="843"/>
      <c r="AX78" s="843"/>
      <c r="AY78" s="843"/>
      <c r="AZ78" s="845"/>
      <c r="BA78" s="845"/>
      <c r="BB78" s="845"/>
      <c r="BC78" s="845"/>
      <c r="BD78" s="846"/>
      <c r="BE78" s="235"/>
      <c r="BF78" s="235"/>
      <c r="BG78" s="235"/>
      <c r="BH78" s="235"/>
      <c r="BI78" s="235"/>
      <c r="BJ78" s="224"/>
      <c r="BK78" s="224"/>
      <c r="BL78" s="224"/>
      <c r="BM78" s="224"/>
      <c r="BN78" s="224"/>
      <c r="BO78" s="235"/>
      <c r="BP78" s="235"/>
      <c r="BQ78" s="232">
        <v>72</v>
      </c>
      <c r="BR78" s="237"/>
      <c r="BS78" s="872"/>
      <c r="BT78" s="873"/>
      <c r="BU78" s="873"/>
      <c r="BV78" s="873"/>
      <c r="BW78" s="873"/>
      <c r="BX78" s="873"/>
      <c r="BY78" s="873"/>
      <c r="BZ78" s="873"/>
      <c r="CA78" s="873"/>
      <c r="CB78" s="873"/>
      <c r="CC78" s="873"/>
      <c r="CD78" s="873"/>
      <c r="CE78" s="873"/>
      <c r="CF78" s="873"/>
      <c r="CG78" s="878"/>
      <c r="CH78" s="875"/>
      <c r="CI78" s="876"/>
      <c r="CJ78" s="876"/>
      <c r="CK78" s="876"/>
      <c r="CL78" s="877"/>
      <c r="CM78" s="875"/>
      <c r="CN78" s="876"/>
      <c r="CO78" s="876"/>
      <c r="CP78" s="876"/>
      <c r="CQ78" s="877"/>
      <c r="CR78" s="875"/>
      <c r="CS78" s="876"/>
      <c r="CT78" s="876"/>
      <c r="CU78" s="876"/>
      <c r="CV78" s="877"/>
      <c r="CW78" s="875"/>
      <c r="CX78" s="876"/>
      <c r="CY78" s="876"/>
      <c r="CZ78" s="876"/>
      <c r="DA78" s="877"/>
      <c r="DB78" s="875"/>
      <c r="DC78" s="876"/>
      <c r="DD78" s="876"/>
      <c r="DE78" s="876"/>
      <c r="DF78" s="877"/>
      <c r="DG78" s="875"/>
      <c r="DH78" s="876"/>
      <c r="DI78" s="876"/>
      <c r="DJ78" s="876"/>
      <c r="DK78" s="877"/>
      <c r="DL78" s="875"/>
      <c r="DM78" s="876"/>
      <c r="DN78" s="876"/>
      <c r="DO78" s="876"/>
      <c r="DP78" s="877"/>
      <c r="DQ78" s="875"/>
      <c r="DR78" s="876"/>
      <c r="DS78" s="876"/>
      <c r="DT78" s="876"/>
      <c r="DU78" s="877"/>
      <c r="DV78" s="872"/>
      <c r="DW78" s="873"/>
      <c r="DX78" s="873"/>
      <c r="DY78" s="873"/>
      <c r="DZ78" s="874"/>
      <c r="EA78" s="224"/>
    </row>
    <row r="79" spans="1:131" ht="26.25" customHeight="1" x14ac:dyDescent="0.2">
      <c r="A79" s="232">
        <v>12</v>
      </c>
      <c r="B79" s="886"/>
      <c r="C79" s="887"/>
      <c r="D79" s="887"/>
      <c r="E79" s="887"/>
      <c r="F79" s="887"/>
      <c r="G79" s="887"/>
      <c r="H79" s="887"/>
      <c r="I79" s="887"/>
      <c r="J79" s="887"/>
      <c r="K79" s="887"/>
      <c r="L79" s="887"/>
      <c r="M79" s="887"/>
      <c r="N79" s="887"/>
      <c r="O79" s="887"/>
      <c r="P79" s="888"/>
      <c r="Q79" s="889"/>
      <c r="R79" s="843"/>
      <c r="S79" s="843"/>
      <c r="T79" s="843"/>
      <c r="U79" s="843"/>
      <c r="V79" s="843"/>
      <c r="W79" s="843"/>
      <c r="X79" s="843"/>
      <c r="Y79" s="843"/>
      <c r="Z79" s="843"/>
      <c r="AA79" s="843"/>
      <c r="AB79" s="843"/>
      <c r="AC79" s="843"/>
      <c r="AD79" s="843"/>
      <c r="AE79" s="843"/>
      <c r="AF79" s="843"/>
      <c r="AG79" s="843"/>
      <c r="AH79" s="843"/>
      <c r="AI79" s="843"/>
      <c r="AJ79" s="843"/>
      <c r="AK79" s="843"/>
      <c r="AL79" s="843"/>
      <c r="AM79" s="843"/>
      <c r="AN79" s="843"/>
      <c r="AO79" s="843"/>
      <c r="AP79" s="843"/>
      <c r="AQ79" s="843"/>
      <c r="AR79" s="843"/>
      <c r="AS79" s="843"/>
      <c r="AT79" s="843"/>
      <c r="AU79" s="843"/>
      <c r="AV79" s="843"/>
      <c r="AW79" s="843"/>
      <c r="AX79" s="843"/>
      <c r="AY79" s="843"/>
      <c r="AZ79" s="845"/>
      <c r="BA79" s="845"/>
      <c r="BB79" s="845"/>
      <c r="BC79" s="845"/>
      <c r="BD79" s="846"/>
      <c r="BE79" s="235"/>
      <c r="BF79" s="235"/>
      <c r="BG79" s="235"/>
      <c r="BH79" s="235"/>
      <c r="BI79" s="235"/>
      <c r="BJ79" s="224"/>
      <c r="BK79" s="224"/>
      <c r="BL79" s="224"/>
      <c r="BM79" s="224"/>
      <c r="BN79" s="224"/>
      <c r="BO79" s="235"/>
      <c r="BP79" s="235"/>
      <c r="BQ79" s="232">
        <v>73</v>
      </c>
      <c r="BR79" s="237"/>
      <c r="BS79" s="872"/>
      <c r="BT79" s="873"/>
      <c r="BU79" s="873"/>
      <c r="BV79" s="873"/>
      <c r="BW79" s="873"/>
      <c r="BX79" s="873"/>
      <c r="BY79" s="873"/>
      <c r="BZ79" s="873"/>
      <c r="CA79" s="873"/>
      <c r="CB79" s="873"/>
      <c r="CC79" s="873"/>
      <c r="CD79" s="873"/>
      <c r="CE79" s="873"/>
      <c r="CF79" s="873"/>
      <c r="CG79" s="878"/>
      <c r="CH79" s="875"/>
      <c r="CI79" s="876"/>
      <c r="CJ79" s="876"/>
      <c r="CK79" s="876"/>
      <c r="CL79" s="877"/>
      <c r="CM79" s="875"/>
      <c r="CN79" s="876"/>
      <c r="CO79" s="876"/>
      <c r="CP79" s="876"/>
      <c r="CQ79" s="877"/>
      <c r="CR79" s="875"/>
      <c r="CS79" s="876"/>
      <c r="CT79" s="876"/>
      <c r="CU79" s="876"/>
      <c r="CV79" s="877"/>
      <c r="CW79" s="875"/>
      <c r="CX79" s="876"/>
      <c r="CY79" s="876"/>
      <c r="CZ79" s="876"/>
      <c r="DA79" s="877"/>
      <c r="DB79" s="875"/>
      <c r="DC79" s="876"/>
      <c r="DD79" s="876"/>
      <c r="DE79" s="876"/>
      <c r="DF79" s="877"/>
      <c r="DG79" s="875"/>
      <c r="DH79" s="876"/>
      <c r="DI79" s="876"/>
      <c r="DJ79" s="876"/>
      <c r="DK79" s="877"/>
      <c r="DL79" s="875"/>
      <c r="DM79" s="876"/>
      <c r="DN79" s="876"/>
      <c r="DO79" s="876"/>
      <c r="DP79" s="877"/>
      <c r="DQ79" s="875"/>
      <c r="DR79" s="876"/>
      <c r="DS79" s="876"/>
      <c r="DT79" s="876"/>
      <c r="DU79" s="877"/>
      <c r="DV79" s="872"/>
      <c r="DW79" s="873"/>
      <c r="DX79" s="873"/>
      <c r="DY79" s="873"/>
      <c r="DZ79" s="874"/>
      <c r="EA79" s="224"/>
    </row>
    <row r="80" spans="1:131" ht="26.25" customHeight="1" x14ac:dyDescent="0.2">
      <c r="A80" s="232">
        <v>13</v>
      </c>
      <c r="B80" s="886"/>
      <c r="C80" s="887"/>
      <c r="D80" s="887"/>
      <c r="E80" s="887"/>
      <c r="F80" s="887"/>
      <c r="G80" s="887"/>
      <c r="H80" s="887"/>
      <c r="I80" s="887"/>
      <c r="J80" s="887"/>
      <c r="K80" s="887"/>
      <c r="L80" s="887"/>
      <c r="M80" s="887"/>
      <c r="N80" s="887"/>
      <c r="O80" s="887"/>
      <c r="P80" s="888"/>
      <c r="Q80" s="889"/>
      <c r="R80" s="843"/>
      <c r="S80" s="843"/>
      <c r="T80" s="843"/>
      <c r="U80" s="843"/>
      <c r="V80" s="843"/>
      <c r="W80" s="843"/>
      <c r="X80" s="843"/>
      <c r="Y80" s="843"/>
      <c r="Z80" s="843"/>
      <c r="AA80" s="843"/>
      <c r="AB80" s="843"/>
      <c r="AC80" s="843"/>
      <c r="AD80" s="843"/>
      <c r="AE80" s="843"/>
      <c r="AF80" s="843"/>
      <c r="AG80" s="843"/>
      <c r="AH80" s="843"/>
      <c r="AI80" s="843"/>
      <c r="AJ80" s="843"/>
      <c r="AK80" s="843"/>
      <c r="AL80" s="843"/>
      <c r="AM80" s="843"/>
      <c r="AN80" s="843"/>
      <c r="AO80" s="843"/>
      <c r="AP80" s="843"/>
      <c r="AQ80" s="843"/>
      <c r="AR80" s="843"/>
      <c r="AS80" s="843"/>
      <c r="AT80" s="843"/>
      <c r="AU80" s="843"/>
      <c r="AV80" s="843"/>
      <c r="AW80" s="843"/>
      <c r="AX80" s="843"/>
      <c r="AY80" s="843"/>
      <c r="AZ80" s="845"/>
      <c r="BA80" s="845"/>
      <c r="BB80" s="845"/>
      <c r="BC80" s="845"/>
      <c r="BD80" s="846"/>
      <c r="BE80" s="235"/>
      <c r="BF80" s="235"/>
      <c r="BG80" s="235"/>
      <c r="BH80" s="235"/>
      <c r="BI80" s="235"/>
      <c r="BJ80" s="235"/>
      <c r="BK80" s="235"/>
      <c r="BL80" s="235"/>
      <c r="BM80" s="235"/>
      <c r="BN80" s="235"/>
      <c r="BO80" s="235"/>
      <c r="BP80" s="235"/>
      <c r="BQ80" s="232">
        <v>74</v>
      </c>
      <c r="BR80" s="237"/>
      <c r="BS80" s="872"/>
      <c r="BT80" s="873"/>
      <c r="BU80" s="873"/>
      <c r="BV80" s="873"/>
      <c r="BW80" s="873"/>
      <c r="BX80" s="873"/>
      <c r="BY80" s="873"/>
      <c r="BZ80" s="873"/>
      <c r="CA80" s="873"/>
      <c r="CB80" s="873"/>
      <c r="CC80" s="873"/>
      <c r="CD80" s="873"/>
      <c r="CE80" s="873"/>
      <c r="CF80" s="873"/>
      <c r="CG80" s="878"/>
      <c r="CH80" s="875"/>
      <c r="CI80" s="876"/>
      <c r="CJ80" s="876"/>
      <c r="CK80" s="876"/>
      <c r="CL80" s="877"/>
      <c r="CM80" s="875"/>
      <c r="CN80" s="876"/>
      <c r="CO80" s="876"/>
      <c r="CP80" s="876"/>
      <c r="CQ80" s="877"/>
      <c r="CR80" s="875"/>
      <c r="CS80" s="876"/>
      <c r="CT80" s="876"/>
      <c r="CU80" s="876"/>
      <c r="CV80" s="877"/>
      <c r="CW80" s="875"/>
      <c r="CX80" s="876"/>
      <c r="CY80" s="876"/>
      <c r="CZ80" s="876"/>
      <c r="DA80" s="877"/>
      <c r="DB80" s="875"/>
      <c r="DC80" s="876"/>
      <c r="DD80" s="876"/>
      <c r="DE80" s="876"/>
      <c r="DF80" s="877"/>
      <c r="DG80" s="875"/>
      <c r="DH80" s="876"/>
      <c r="DI80" s="876"/>
      <c r="DJ80" s="876"/>
      <c r="DK80" s="877"/>
      <c r="DL80" s="875"/>
      <c r="DM80" s="876"/>
      <c r="DN80" s="876"/>
      <c r="DO80" s="876"/>
      <c r="DP80" s="877"/>
      <c r="DQ80" s="875"/>
      <c r="DR80" s="876"/>
      <c r="DS80" s="876"/>
      <c r="DT80" s="876"/>
      <c r="DU80" s="877"/>
      <c r="DV80" s="872"/>
      <c r="DW80" s="873"/>
      <c r="DX80" s="873"/>
      <c r="DY80" s="873"/>
      <c r="DZ80" s="874"/>
      <c r="EA80" s="224"/>
    </row>
    <row r="81" spans="1:131" ht="26.25" customHeight="1" x14ac:dyDescent="0.2">
      <c r="A81" s="232">
        <v>14</v>
      </c>
      <c r="B81" s="886"/>
      <c r="C81" s="887"/>
      <c r="D81" s="887"/>
      <c r="E81" s="887"/>
      <c r="F81" s="887"/>
      <c r="G81" s="887"/>
      <c r="H81" s="887"/>
      <c r="I81" s="887"/>
      <c r="J81" s="887"/>
      <c r="K81" s="887"/>
      <c r="L81" s="887"/>
      <c r="M81" s="887"/>
      <c r="N81" s="887"/>
      <c r="O81" s="887"/>
      <c r="P81" s="888"/>
      <c r="Q81" s="889"/>
      <c r="R81" s="843"/>
      <c r="S81" s="843"/>
      <c r="T81" s="843"/>
      <c r="U81" s="843"/>
      <c r="V81" s="843"/>
      <c r="W81" s="843"/>
      <c r="X81" s="843"/>
      <c r="Y81" s="843"/>
      <c r="Z81" s="843"/>
      <c r="AA81" s="843"/>
      <c r="AB81" s="843"/>
      <c r="AC81" s="843"/>
      <c r="AD81" s="843"/>
      <c r="AE81" s="843"/>
      <c r="AF81" s="843"/>
      <c r="AG81" s="843"/>
      <c r="AH81" s="843"/>
      <c r="AI81" s="843"/>
      <c r="AJ81" s="843"/>
      <c r="AK81" s="843"/>
      <c r="AL81" s="843"/>
      <c r="AM81" s="843"/>
      <c r="AN81" s="843"/>
      <c r="AO81" s="843"/>
      <c r="AP81" s="843"/>
      <c r="AQ81" s="843"/>
      <c r="AR81" s="843"/>
      <c r="AS81" s="843"/>
      <c r="AT81" s="843"/>
      <c r="AU81" s="843"/>
      <c r="AV81" s="843"/>
      <c r="AW81" s="843"/>
      <c r="AX81" s="843"/>
      <c r="AY81" s="843"/>
      <c r="AZ81" s="845"/>
      <c r="BA81" s="845"/>
      <c r="BB81" s="845"/>
      <c r="BC81" s="845"/>
      <c r="BD81" s="846"/>
      <c r="BE81" s="235"/>
      <c r="BF81" s="235"/>
      <c r="BG81" s="235"/>
      <c r="BH81" s="235"/>
      <c r="BI81" s="235"/>
      <c r="BJ81" s="235"/>
      <c r="BK81" s="235"/>
      <c r="BL81" s="235"/>
      <c r="BM81" s="235"/>
      <c r="BN81" s="235"/>
      <c r="BO81" s="235"/>
      <c r="BP81" s="235"/>
      <c r="BQ81" s="232">
        <v>75</v>
      </c>
      <c r="BR81" s="237"/>
      <c r="BS81" s="872"/>
      <c r="BT81" s="873"/>
      <c r="BU81" s="873"/>
      <c r="BV81" s="873"/>
      <c r="BW81" s="873"/>
      <c r="BX81" s="873"/>
      <c r="BY81" s="873"/>
      <c r="BZ81" s="873"/>
      <c r="CA81" s="873"/>
      <c r="CB81" s="873"/>
      <c r="CC81" s="873"/>
      <c r="CD81" s="873"/>
      <c r="CE81" s="873"/>
      <c r="CF81" s="873"/>
      <c r="CG81" s="878"/>
      <c r="CH81" s="875"/>
      <c r="CI81" s="876"/>
      <c r="CJ81" s="876"/>
      <c r="CK81" s="876"/>
      <c r="CL81" s="877"/>
      <c r="CM81" s="875"/>
      <c r="CN81" s="876"/>
      <c r="CO81" s="876"/>
      <c r="CP81" s="876"/>
      <c r="CQ81" s="877"/>
      <c r="CR81" s="875"/>
      <c r="CS81" s="876"/>
      <c r="CT81" s="876"/>
      <c r="CU81" s="876"/>
      <c r="CV81" s="877"/>
      <c r="CW81" s="875"/>
      <c r="CX81" s="876"/>
      <c r="CY81" s="876"/>
      <c r="CZ81" s="876"/>
      <c r="DA81" s="877"/>
      <c r="DB81" s="875"/>
      <c r="DC81" s="876"/>
      <c r="DD81" s="876"/>
      <c r="DE81" s="876"/>
      <c r="DF81" s="877"/>
      <c r="DG81" s="875"/>
      <c r="DH81" s="876"/>
      <c r="DI81" s="876"/>
      <c r="DJ81" s="876"/>
      <c r="DK81" s="877"/>
      <c r="DL81" s="875"/>
      <c r="DM81" s="876"/>
      <c r="DN81" s="876"/>
      <c r="DO81" s="876"/>
      <c r="DP81" s="877"/>
      <c r="DQ81" s="875"/>
      <c r="DR81" s="876"/>
      <c r="DS81" s="876"/>
      <c r="DT81" s="876"/>
      <c r="DU81" s="877"/>
      <c r="DV81" s="872"/>
      <c r="DW81" s="873"/>
      <c r="DX81" s="873"/>
      <c r="DY81" s="873"/>
      <c r="DZ81" s="874"/>
      <c r="EA81" s="224"/>
    </row>
    <row r="82" spans="1:131" ht="26.25" customHeight="1" x14ac:dyDescent="0.2">
      <c r="A82" s="232">
        <v>15</v>
      </c>
      <c r="B82" s="886"/>
      <c r="C82" s="887"/>
      <c r="D82" s="887"/>
      <c r="E82" s="887"/>
      <c r="F82" s="887"/>
      <c r="G82" s="887"/>
      <c r="H82" s="887"/>
      <c r="I82" s="887"/>
      <c r="J82" s="887"/>
      <c r="K82" s="887"/>
      <c r="L82" s="887"/>
      <c r="M82" s="887"/>
      <c r="N82" s="887"/>
      <c r="O82" s="887"/>
      <c r="P82" s="888"/>
      <c r="Q82" s="889"/>
      <c r="R82" s="843"/>
      <c r="S82" s="843"/>
      <c r="T82" s="843"/>
      <c r="U82" s="843"/>
      <c r="V82" s="843"/>
      <c r="W82" s="843"/>
      <c r="X82" s="843"/>
      <c r="Y82" s="843"/>
      <c r="Z82" s="843"/>
      <c r="AA82" s="843"/>
      <c r="AB82" s="843"/>
      <c r="AC82" s="843"/>
      <c r="AD82" s="843"/>
      <c r="AE82" s="843"/>
      <c r="AF82" s="843"/>
      <c r="AG82" s="843"/>
      <c r="AH82" s="843"/>
      <c r="AI82" s="843"/>
      <c r="AJ82" s="843"/>
      <c r="AK82" s="843"/>
      <c r="AL82" s="843"/>
      <c r="AM82" s="843"/>
      <c r="AN82" s="843"/>
      <c r="AO82" s="843"/>
      <c r="AP82" s="843"/>
      <c r="AQ82" s="843"/>
      <c r="AR82" s="843"/>
      <c r="AS82" s="843"/>
      <c r="AT82" s="843"/>
      <c r="AU82" s="843"/>
      <c r="AV82" s="843"/>
      <c r="AW82" s="843"/>
      <c r="AX82" s="843"/>
      <c r="AY82" s="843"/>
      <c r="AZ82" s="845"/>
      <c r="BA82" s="845"/>
      <c r="BB82" s="845"/>
      <c r="BC82" s="845"/>
      <c r="BD82" s="846"/>
      <c r="BE82" s="235"/>
      <c r="BF82" s="235"/>
      <c r="BG82" s="235"/>
      <c r="BH82" s="235"/>
      <c r="BI82" s="235"/>
      <c r="BJ82" s="235"/>
      <c r="BK82" s="235"/>
      <c r="BL82" s="235"/>
      <c r="BM82" s="235"/>
      <c r="BN82" s="235"/>
      <c r="BO82" s="235"/>
      <c r="BP82" s="235"/>
      <c r="BQ82" s="232">
        <v>76</v>
      </c>
      <c r="BR82" s="237"/>
      <c r="BS82" s="872"/>
      <c r="BT82" s="873"/>
      <c r="BU82" s="873"/>
      <c r="BV82" s="873"/>
      <c r="BW82" s="873"/>
      <c r="BX82" s="873"/>
      <c r="BY82" s="873"/>
      <c r="BZ82" s="873"/>
      <c r="CA82" s="873"/>
      <c r="CB82" s="873"/>
      <c r="CC82" s="873"/>
      <c r="CD82" s="873"/>
      <c r="CE82" s="873"/>
      <c r="CF82" s="873"/>
      <c r="CG82" s="878"/>
      <c r="CH82" s="875"/>
      <c r="CI82" s="876"/>
      <c r="CJ82" s="876"/>
      <c r="CK82" s="876"/>
      <c r="CL82" s="877"/>
      <c r="CM82" s="875"/>
      <c r="CN82" s="876"/>
      <c r="CO82" s="876"/>
      <c r="CP82" s="876"/>
      <c r="CQ82" s="877"/>
      <c r="CR82" s="875"/>
      <c r="CS82" s="876"/>
      <c r="CT82" s="876"/>
      <c r="CU82" s="876"/>
      <c r="CV82" s="877"/>
      <c r="CW82" s="875"/>
      <c r="CX82" s="876"/>
      <c r="CY82" s="876"/>
      <c r="CZ82" s="876"/>
      <c r="DA82" s="877"/>
      <c r="DB82" s="875"/>
      <c r="DC82" s="876"/>
      <c r="DD82" s="876"/>
      <c r="DE82" s="876"/>
      <c r="DF82" s="877"/>
      <c r="DG82" s="875"/>
      <c r="DH82" s="876"/>
      <c r="DI82" s="876"/>
      <c r="DJ82" s="876"/>
      <c r="DK82" s="877"/>
      <c r="DL82" s="875"/>
      <c r="DM82" s="876"/>
      <c r="DN82" s="876"/>
      <c r="DO82" s="876"/>
      <c r="DP82" s="877"/>
      <c r="DQ82" s="875"/>
      <c r="DR82" s="876"/>
      <c r="DS82" s="876"/>
      <c r="DT82" s="876"/>
      <c r="DU82" s="877"/>
      <c r="DV82" s="872"/>
      <c r="DW82" s="873"/>
      <c r="DX82" s="873"/>
      <c r="DY82" s="873"/>
      <c r="DZ82" s="874"/>
      <c r="EA82" s="224"/>
    </row>
    <row r="83" spans="1:131" ht="26.25" customHeight="1" x14ac:dyDescent="0.2">
      <c r="A83" s="232">
        <v>16</v>
      </c>
      <c r="B83" s="886"/>
      <c r="C83" s="887"/>
      <c r="D83" s="887"/>
      <c r="E83" s="887"/>
      <c r="F83" s="887"/>
      <c r="G83" s="887"/>
      <c r="H83" s="887"/>
      <c r="I83" s="887"/>
      <c r="J83" s="887"/>
      <c r="K83" s="887"/>
      <c r="L83" s="887"/>
      <c r="M83" s="887"/>
      <c r="N83" s="887"/>
      <c r="O83" s="887"/>
      <c r="P83" s="888"/>
      <c r="Q83" s="889"/>
      <c r="R83" s="843"/>
      <c r="S83" s="843"/>
      <c r="T83" s="843"/>
      <c r="U83" s="843"/>
      <c r="V83" s="843"/>
      <c r="W83" s="843"/>
      <c r="X83" s="843"/>
      <c r="Y83" s="843"/>
      <c r="Z83" s="843"/>
      <c r="AA83" s="843"/>
      <c r="AB83" s="843"/>
      <c r="AC83" s="843"/>
      <c r="AD83" s="843"/>
      <c r="AE83" s="843"/>
      <c r="AF83" s="843"/>
      <c r="AG83" s="843"/>
      <c r="AH83" s="843"/>
      <c r="AI83" s="843"/>
      <c r="AJ83" s="843"/>
      <c r="AK83" s="843"/>
      <c r="AL83" s="843"/>
      <c r="AM83" s="843"/>
      <c r="AN83" s="843"/>
      <c r="AO83" s="843"/>
      <c r="AP83" s="843"/>
      <c r="AQ83" s="843"/>
      <c r="AR83" s="843"/>
      <c r="AS83" s="843"/>
      <c r="AT83" s="843"/>
      <c r="AU83" s="843"/>
      <c r="AV83" s="843"/>
      <c r="AW83" s="843"/>
      <c r="AX83" s="843"/>
      <c r="AY83" s="843"/>
      <c r="AZ83" s="845"/>
      <c r="BA83" s="845"/>
      <c r="BB83" s="845"/>
      <c r="BC83" s="845"/>
      <c r="BD83" s="846"/>
      <c r="BE83" s="235"/>
      <c r="BF83" s="235"/>
      <c r="BG83" s="235"/>
      <c r="BH83" s="235"/>
      <c r="BI83" s="235"/>
      <c r="BJ83" s="235"/>
      <c r="BK83" s="235"/>
      <c r="BL83" s="235"/>
      <c r="BM83" s="235"/>
      <c r="BN83" s="235"/>
      <c r="BO83" s="235"/>
      <c r="BP83" s="235"/>
      <c r="BQ83" s="232">
        <v>77</v>
      </c>
      <c r="BR83" s="237"/>
      <c r="BS83" s="872"/>
      <c r="BT83" s="873"/>
      <c r="BU83" s="873"/>
      <c r="BV83" s="873"/>
      <c r="BW83" s="873"/>
      <c r="BX83" s="873"/>
      <c r="BY83" s="873"/>
      <c r="BZ83" s="873"/>
      <c r="CA83" s="873"/>
      <c r="CB83" s="873"/>
      <c r="CC83" s="873"/>
      <c r="CD83" s="873"/>
      <c r="CE83" s="873"/>
      <c r="CF83" s="873"/>
      <c r="CG83" s="878"/>
      <c r="CH83" s="875"/>
      <c r="CI83" s="876"/>
      <c r="CJ83" s="876"/>
      <c r="CK83" s="876"/>
      <c r="CL83" s="877"/>
      <c r="CM83" s="875"/>
      <c r="CN83" s="876"/>
      <c r="CO83" s="876"/>
      <c r="CP83" s="876"/>
      <c r="CQ83" s="877"/>
      <c r="CR83" s="875"/>
      <c r="CS83" s="876"/>
      <c r="CT83" s="876"/>
      <c r="CU83" s="876"/>
      <c r="CV83" s="877"/>
      <c r="CW83" s="875"/>
      <c r="CX83" s="876"/>
      <c r="CY83" s="876"/>
      <c r="CZ83" s="876"/>
      <c r="DA83" s="877"/>
      <c r="DB83" s="875"/>
      <c r="DC83" s="876"/>
      <c r="DD83" s="876"/>
      <c r="DE83" s="876"/>
      <c r="DF83" s="877"/>
      <c r="DG83" s="875"/>
      <c r="DH83" s="876"/>
      <c r="DI83" s="876"/>
      <c r="DJ83" s="876"/>
      <c r="DK83" s="877"/>
      <c r="DL83" s="875"/>
      <c r="DM83" s="876"/>
      <c r="DN83" s="876"/>
      <c r="DO83" s="876"/>
      <c r="DP83" s="877"/>
      <c r="DQ83" s="875"/>
      <c r="DR83" s="876"/>
      <c r="DS83" s="876"/>
      <c r="DT83" s="876"/>
      <c r="DU83" s="877"/>
      <c r="DV83" s="872"/>
      <c r="DW83" s="873"/>
      <c r="DX83" s="873"/>
      <c r="DY83" s="873"/>
      <c r="DZ83" s="874"/>
      <c r="EA83" s="224"/>
    </row>
    <row r="84" spans="1:131" ht="26.25" customHeight="1" x14ac:dyDescent="0.2">
      <c r="A84" s="232">
        <v>17</v>
      </c>
      <c r="B84" s="886"/>
      <c r="C84" s="887"/>
      <c r="D84" s="887"/>
      <c r="E84" s="887"/>
      <c r="F84" s="887"/>
      <c r="G84" s="887"/>
      <c r="H84" s="887"/>
      <c r="I84" s="887"/>
      <c r="J84" s="887"/>
      <c r="K84" s="887"/>
      <c r="L84" s="887"/>
      <c r="M84" s="887"/>
      <c r="N84" s="887"/>
      <c r="O84" s="887"/>
      <c r="P84" s="888"/>
      <c r="Q84" s="889"/>
      <c r="R84" s="843"/>
      <c r="S84" s="843"/>
      <c r="T84" s="843"/>
      <c r="U84" s="843"/>
      <c r="V84" s="843"/>
      <c r="W84" s="843"/>
      <c r="X84" s="843"/>
      <c r="Y84" s="843"/>
      <c r="Z84" s="843"/>
      <c r="AA84" s="843"/>
      <c r="AB84" s="843"/>
      <c r="AC84" s="843"/>
      <c r="AD84" s="843"/>
      <c r="AE84" s="843"/>
      <c r="AF84" s="843"/>
      <c r="AG84" s="843"/>
      <c r="AH84" s="843"/>
      <c r="AI84" s="843"/>
      <c r="AJ84" s="843"/>
      <c r="AK84" s="843"/>
      <c r="AL84" s="843"/>
      <c r="AM84" s="843"/>
      <c r="AN84" s="843"/>
      <c r="AO84" s="843"/>
      <c r="AP84" s="843"/>
      <c r="AQ84" s="843"/>
      <c r="AR84" s="843"/>
      <c r="AS84" s="843"/>
      <c r="AT84" s="843"/>
      <c r="AU84" s="843"/>
      <c r="AV84" s="843"/>
      <c r="AW84" s="843"/>
      <c r="AX84" s="843"/>
      <c r="AY84" s="843"/>
      <c r="AZ84" s="845"/>
      <c r="BA84" s="845"/>
      <c r="BB84" s="845"/>
      <c r="BC84" s="845"/>
      <c r="BD84" s="846"/>
      <c r="BE84" s="235"/>
      <c r="BF84" s="235"/>
      <c r="BG84" s="235"/>
      <c r="BH84" s="235"/>
      <c r="BI84" s="235"/>
      <c r="BJ84" s="235"/>
      <c r="BK84" s="235"/>
      <c r="BL84" s="235"/>
      <c r="BM84" s="235"/>
      <c r="BN84" s="235"/>
      <c r="BO84" s="235"/>
      <c r="BP84" s="235"/>
      <c r="BQ84" s="232">
        <v>78</v>
      </c>
      <c r="BR84" s="237"/>
      <c r="BS84" s="872"/>
      <c r="BT84" s="873"/>
      <c r="BU84" s="873"/>
      <c r="BV84" s="873"/>
      <c r="BW84" s="873"/>
      <c r="BX84" s="873"/>
      <c r="BY84" s="873"/>
      <c r="BZ84" s="873"/>
      <c r="CA84" s="873"/>
      <c r="CB84" s="873"/>
      <c r="CC84" s="873"/>
      <c r="CD84" s="873"/>
      <c r="CE84" s="873"/>
      <c r="CF84" s="873"/>
      <c r="CG84" s="878"/>
      <c r="CH84" s="875"/>
      <c r="CI84" s="876"/>
      <c r="CJ84" s="876"/>
      <c r="CK84" s="876"/>
      <c r="CL84" s="877"/>
      <c r="CM84" s="875"/>
      <c r="CN84" s="876"/>
      <c r="CO84" s="876"/>
      <c r="CP84" s="876"/>
      <c r="CQ84" s="877"/>
      <c r="CR84" s="875"/>
      <c r="CS84" s="876"/>
      <c r="CT84" s="876"/>
      <c r="CU84" s="876"/>
      <c r="CV84" s="877"/>
      <c r="CW84" s="875"/>
      <c r="CX84" s="876"/>
      <c r="CY84" s="876"/>
      <c r="CZ84" s="876"/>
      <c r="DA84" s="877"/>
      <c r="DB84" s="875"/>
      <c r="DC84" s="876"/>
      <c r="DD84" s="876"/>
      <c r="DE84" s="876"/>
      <c r="DF84" s="877"/>
      <c r="DG84" s="875"/>
      <c r="DH84" s="876"/>
      <c r="DI84" s="876"/>
      <c r="DJ84" s="876"/>
      <c r="DK84" s="877"/>
      <c r="DL84" s="875"/>
      <c r="DM84" s="876"/>
      <c r="DN84" s="876"/>
      <c r="DO84" s="876"/>
      <c r="DP84" s="877"/>
      <c r="DQ84" s="875"/>
      <c r="DR84" s="876"/>
      <c r="DS84" s="876"/>
      <c r="DT84" s="876"/>
      <c r="DU84" s="877"/>
      <c r="DV84" s="872"/>
      <c r="DW84" s="873"/>
      <c r="DX84" s="873"/>
      <c r="DY84" s="873"/>
      <c r="DZ84" s="874"/>
      <c r="EA84" s="224"/>
    </row>
    <row r="85" spans="1:131" ht="26.25" customHeight="1" x14ac:dyDescent="0.2">
      <c r="A85" s="232">
        <v>18</v>
      </c>
      <c r="B85" s="886"/>
      <c r="C85" s="887"/>
      <c r="D85" s="887"/>
      <c r="E85" s="887"/>
      <c r="F85" s="887"/>
      <c r="G85" s="887"/>
      <c r="H85" s="887"/>
      <c r="I85" s="887"/>
      <c r="J85" s="887"/>
      <c r="K85" s="887"/>
      <c r="L85" s="887"/>
      <c r="M85" s="887"/>
      <c r="N85" s="887"/>
      <c r="O85" s="887"/>
      <c r="P85" s="888"/>
      <c r="Q85" s="889"/>
      <c r="R85" s="843"/>
      <c r="S85" s="843"/>
      <c r="T85" s="843"/>
      <c r="U85" s="843"/>
      <c r="V85" s="843"/>
      <c r="W85" s="843"/>
      <c r="X85" s="843"/>
      <c r="Y85" s="843"/>
      <c r="Z85" s="843"/>
      <c r="AA85" s="843"/>
      <c r="AB85" s="843"/>
      <c r="AC85" s="843"/>
      <c r="AD85" s="843"/>
      <c r="AE85" s="843"/>
      <c r="AF85" s="843"/>
      <c r="AG85" s="843"/>
      <c r="AH85" s="843"/>
      <c r="AI85" s="843"/>
      <c r="AJ85" s="843"/>
      <c r="AK85" s="843"/>
      <c r="AL85" s="843"/>
      <c r="AM85" s="843"/>
      <c r="AN85" s="843"/>
      <c r="AO85" s="843"/>
      <c r="AP85" s="843"/>
      <c r="AQ85" s="843"/>
      <c r="AR85" s="843"/>
      <c r="AS85" s="843"/>
      <c r="AT85" s="843"/>
      <c r="AU85" s="843"/>
      <c r="AV85" s="843"/>
      <c r="AW85" s="843"/>
      <c r="AX85" s="843"/>
      <c r="AY85" s="843"/>
      <c r="AZ85" s="845"/>
      <c r="BA85" s="845"/>
      <c r="BB85" s="845"/>
      <c r="BC85" s="845"/>
      <c r="BD85" s="846"/>
      <c r="BE85" s="235"/>
      <c r="BF85" s="235"/>
      <c r="BG85" s="235"/>
      <c r="BH85" s="235"/>
      <c r="BI85" s="235"/>
      <c r="BJ85" s="235"/>
      <c r="BK85" s="235"/>
      <c r="BL85" s="235"/>
      <c r="BM85" s="235"/>
      <c r="BN85" s="235"/>
      <c r="BO85" s="235"/>
      <c r="BP85" s="235"/>
      <c r="BQ85" s="232">
        <v>79</v>
      </c>
      <c r="BR85" s="237"/>
      <c r="BS85" s="872"/>
      <c r="BT85" s="873"/>
      <c r="BU85" s="873"/>
      <c r="BV85" s="873"/>
      <c r="BW85" s="873"/>
      <c r="BX85" s="873"/>
      <c r="BY85" s="873"/>
      <c r="BZ85" s="873"/>
      <c r="CA85" s="873"/>
      <c r="CB85" s="873"/>
      <c r="CC85" s="873"/>
      <c r="CD85" s="873"/>
      <c r="CE85" s="873"/>
      <c r="CF85" s="873"/>
      <c r="CG85" s="878"/>
      <c r="CH85" s="875"/>
      <c r="CI85" s="876"/>
      <c r="CJ85" s="876"/>
      <c r="CK85" s="876"/>
      <c r="CL85" s="877"/>
      <c r="CM85" s="875"/>
      <c r="CN85" s="876"/>
      <c r="CO85" s="876"/>
      <c r="CP85" s="876"/>
      <c r="CQ85" s="877"/>
      <c r="CR85" s="875"/>
      <c r="CS85" s="876"/>
      <c r="CT85" s="876"/>
      <c r="CU85" s="876"/>
      <c r="CV85" s="877"/>
      <c r="CW85" s="875"/>
      <c r="CX85" s="876"/>
      <c r="CY85" s="876"/>
      <c r="CZ85" s="876"/>
      <c r="DA85" s="877"/>
      <c r="DB85" s="875"/>
      <c r="DC85" s="876"/>
      <c r="DD85" s="876"/>
      <c r="DE85" s="876"/>
      <c r="DF85" s="877"/>
      <c r="DG85" s="875"/>
      <c r="DH85" s="876"/>
      <c r="DI85" s="876"/>
      <c r="DJ85" s="876"/>
      <c r="DK85" s="877"/>
      <c r="DL85" s="875"/>
      <c r="DM85" s="876"/>
      <c r="DN85" s="876"/>
      <c r="DO85" s="876"/>
      <c r="DP85" s="877"/>
      <c r="DQ85" s="875"/>
      <c r="DR85" s="876"/>
      <c r="DS85" s="876"/>
      <c r="DT85" s="876"/>
      <c r="DU85" s="877"/>
      <c r="DV85" s="872"/>
      <c r="DW85" s="873"/>
      <c r="DX85" s="873"/>
      <c r="DY85" s="873"/>
      <c r="DZ85" s="874"/>
      <c r="EA85" s="224"/>
    </row>
    <row r="86" spans="1:131" ht="26.25" customHeight="1" x14ac:dyDescent="0.2">
      <c r="A86" s="232">
        <v>19</v>
      </c>
      <c r="B86" s="886"/>
      <c r="C86" s="887"/>
      <c r="D86" s="887"/>
      <c r="E86" s="887"/>
      <c r="F86" s="887"/>
      <c r="G86" s="887"/>
      <c r="H86" s="887"/>
      <c r="I86" s="887"/>
      <c r="J86" s="887"/>
      <c r="K86" s="887"/>
      <c r="L86" s="887"/>
      <c r="M86" s="887"/>
      <c r="N86" s="887"/>
      <c r="O86" s="887"/>
      <c r="P86" s="888"/>
      <c r="Q86" s="889"/>
      <c r="R86" s="843"/>
      <c r="S86" s="843"/>
      <c r="T86" s="843"/>
      <c r="U86" s="843"/>
      <c r="V86" s="843"/>
      <c r="W86" s="843"/>
      <c r="X86" s="843"/>
      <c r="Y86" s="843"/>
      <c r="Z86" s="843"/>
      <c r="AA86" s="843"/>
      <c r="AB86" s="843"/>
      <c r="AC86" s="843"/>
      <c r="AD86" s="843"/>
      <c r="AE86" s="843"/>
      <c r="AF86" s="843"/>
      <c r="AG86" s="843"/>
      <c r="AH86" s="843"/>
      <c r="AI86" s="843"/>
      <c r="AJ86" s="843"/>
      <c r="AK86" s="843"/>
      <c r="AL86" s="843"/>
      <c r="AM86" s="843"/>
      <c r="AN86" s="843"/>
      <c r="AO86" s="843"/>
      <c r="AP86" s="843"/>
      <c r="AQ86" s="843"/>
      <c r="AR86" s="843"/>
      <c r="AS86" s="843"/>
      <c r="AT86" s="843"/>
      <c r="AU86" s="843"/>
      <c r="AV86" s="843"/>
      <c r="AW86" s="843"/>
      <c r="AX86" s="843"/>
      <c r="AY86" s="843"/>
      <c r="AZ86" s="845"/>
      <c r="BA86" s="845"/>
      <c r="BB86" s="845"/>
      <c r="BC86" s="845"/>
      <c r="BD86" s="846"/>
      <c r="BE86" s="235"/>
      <c r="BF86" s="235"/>
      <c r="BG86" s="235"/>
      <c r="BH86" s="235"/>
      <c r="BI86" s="235"/>
      <c r="BJ86" s="235"/>
      <c r="BK86" s="235"/>
      <c r="BL86" s="235"/>
      <c r="BM86" s="235"/>
      <c r="BN86" s="235"/>
      <c r="BO86" s="235"/>
      <c r="BP86" s="235"/>
      <c r="BQ86" s="232">
        <v>80</v>
      </c>
      <c r="BR86" s="237"/>
      <c r="BS86" s="872"/>
      <c r="BT86" s="873"/>
      <c r="BU86" s="873"/>
      <c r="BV86" s="873"/>
      <c r="BW86" s="873"/>
      <c r="BX86" s="873"/>
      <c r="BY86" s="873"/>
      <c r="BZ86" s="873"/>
      <c r="CA86" s="873"/>
      <c r="CB86" s="873"/>
      <c r="CC86" s="873"/>
      <c r="CD86" s="873"/>
      <c r="CE86" s="873"/>
      <c r="CF86" s="873"/>
      <c r="CG86" s="878"/>
      <c r="CH86" s="875"/>
      <c r="CI86" s="876"/>
      <c r="CJ86" s="876"/>
      <c r="CK86" s="876"/>
      <c r="CL86" s="877"/>
      <c r="CM86" s="875"/>
      <c r="CN86" s="876"/>
      <c r="CO86" s="876"/>
      <c r="CP86" s="876"/>
      <c r="CQ86" s="877"/>
      <c r="CR86" s="875"/>
      <c r="CS86" s="876"/>
      <c r="CT86" s="876"/>
      <c r="CU86" s="876"/>
      <c r="CV86" s="877"/>
      <c r="CW86" s="875"/>
      <c r="CX86" s="876"/>
      <c r="CY86" s="876"/>
      <c r="CZ86" s="876"/>
      <c r="DA86" s="877"/>
      <c r="DB86" s="875"/>
      <c r="DC86" s="876"/>
      <c r="DD86" s="876"/>
      <c r="DE86" s="876"/>
      <c r="DF86" s="877"/>
      <c r="DG86" s="875"/>
      <c r="DH86" s="876"/>
      <c r="DI86" s="876"/>
      <c r="DJ86" s="876"/>
      <c r="DK86" s="877"/>
      <c r="DL86" s="875"/>
      <c r="DM86" s="876"/>
      <c r="DN86" s="876"/>
      <c r="DO86" s="876"/>
      <c r="DP86" s="877"/>
      <c r="DQ86" s="875"/>
      <c r="DR86" s="876"/>
      <c r="DS86" s="876"/>
      <c r="DT86" s="876"/>
      <c r="DU86" s="877"/>
      <c r="DV86" s="872"/>
      <c r="DW86" s="873"/>
      <c r="DX86" s="873"/>
      <c r="DY86" s="873"/>
      <c r="DZ86" s="874"/>
      <c r="EA86" s="224"/>
    </row>
    <row r="87" spans="1:131" ht="26.25" customHeight="1" x14ac:dyDescent="0.2">
      <c r="A87" s="238">
        <v>20</v>
      </c>
      <c r="B87" s="893"/>
      <c r="C87" s="894"/>
      <c r="D87" s="894"/>
      <c r="E87" s="894"/>
      <c r="F87" s="894"/>
      <c r="G87" s="894"/>
      <c r="H87" s="894"/>
      <c r="I87" s="894"/>
      <c r="J87" s="894"/>
      <c r="K87" s="894"/>
      <c r="L87" s="894"/>
      <c r="M87" s="894"/>
      <c r="N87" s="894"/>
      <c r="O87" s="894"/>
      <c r="P87" s="895"/>
      <c r="Q87" s="896"/>
      <c r="R87" s="897"/>
      <c r="S87" s="897"/>
      <c r="T87" s="897"/>
      <c r="U87" s="897"/>
      <c r="V87" s="897"/>
      <c r="W87" s="897"/>
      <c r="X87" s="897"/>
      <c r="Y87" s="897"/>
      <c r="Z87" s="897"/>
      <c r="AA87" s="897"/>
      <c r="AB87" s="897"/>
      <c r="AC87" s="897"/>
      <c r="AD87" s="897"/>
      <c r="AE87" s="897"/>
      <c r="AF87" s="897"/>
      <c r="AG87" s="897"/>
      <c r="AH87" s="897"/>
      <c r="AI87" s="897"/>
      <c r="AJ87" s="897"/>
      <c r="AK87" s="897"/>
      <c r="AL87" s="897"/>
      <c r="AM87" s="897"/>
      <c r="AN87" s="897"/>
      <c r="AO87" s="897"/>
      <c r="AP87" s="897"/>
      <c r="AQ87" s="897"/>
      <c r="AR87" s="897"/>
      <c r="AS87" s="897"/>
      <c r="AT87" s="897"/>
      <c r="AU87" s="897"/>
      <c r="AV87" s="897"/>
      <c r="AW87" s="897"/>
      <c r="AX87" s="897"/>
      <c r="AY87" s="897"/>
      <c r="AZ87" s="898"/>
      <c r="BA87" s="898"/>
      <c r="BB87" s="898"/>
      <c r="BC87" s="898"/>
      <c r="BD87" s="899"/>
      <c r="BE87" s="235"/>
      <c r="BF87" s="235"/>
      <c r="BG87" s="235"/>
      <c r="BH87" s="235"/>
      <c r="BI87" s="235"/>
      <c r="BJ87" s="235"/>
      <c r="BK87" s="235"/>
      <c r="BL87" s="235"/>
      <c r="BM87" s="235"/>
      <c r="BN87" s="235"/>
      <c r="BO87" s="235"/>
      <c r="BP87" s="235"/>
      <c r="BQ87" s="232">
        <v>81</v>
      </c>
      <c r="BR87" s="237"/>
      <c r="BS87" s="872"/>
      <c r="BT87" s="873"/>
      <c r="BU87" s="873"/>
      <c r="BV87" s="873"/>
      <c r="BW87" s="873"/>
      <c r="BX87" s="873"/>
      <c r="BY87" s="873"/>
      <c r="BZ87" s="873"/>
      <c r="CA87" s="873"/>
      <c r="CB87" s="873"/>
      <c r="CC87" s="873"/>
      <c r="CD87" s="873"/>
      <c r="CE87" s="873"/>
      <c r="CF87" s="873"/>
      <c r="CG87" s="878"/>
      <c r="CH87" s="875"/>
      <c r="CI87" s="876"/>
      <c r="CJ87" s="876"/>
      <c r="CK87" s="876"/>
      <c r="CL87" s="877"/>
      <c r="CM87" s="875"/>
      <c r="CN87" s="876"/>
      <c r="CO87" s="876"/>
      <c r="CP87" s="876"/>
      <c r="CQ87" s="877"/>
      <c r="CR87" s="875"/>
      <c r="CS87" s="876"/>
      <c r="CT87" s="876"/>
      <c r="CU87" s="876"/>
      <c r="CV87" s="877"/>
      <c r="CW87" s="875"/>
      <c r="CX87" s="876"/>
      <c r="CY87" s="876"/>
      <c r="CZ87" s="876"/>
      <c r="DA87" s="877"/>
      <c r="DB87" s="875"/>
      <c r="DC87" s="876"/>
      <c r="DD87" s="876"/>
      <c r="DE87" s="876"/>
      <c r="DF87" s="877"/>
      <c r="DG87" s="875"/>
      <c r="DH87" s="876"/>
      <c r="DI87" s="876"/>
      <c r="DJ87" s="876"/>
      <c r="DK87" s="877"/>
      <c r="DL87" s="875"/>
      <c r="DM87" s="876"/>
      <c r="DN87" s="876"/>
      <c r="DO87" s="876"/>
      <c r="DP87" s="877"/>
      <c r="DQ87" s="875"/>
      <c r="DR87" s="876"/>
      <c r="DS87" s="876"/>
      <c r="DT87" s="876"/>
      <c r="DU87" s="877"/>
      <c r="DV87" s="872"/>
      <c r="DW87" s="873"/>
      <c r="DX87" s="873"/>
      <c r="DY87" s="873"/>
      <c r="DZ87" s="874"/>
      <c r="EA87" s="224"/>
    </row>
    <row r="88" spans="1:131" ht="26.25" customHeight="1" thickBot="1" x14ac:dyDescent="0.25">
      <c r="A88" s="234" t="s">
        <v>395</v>
      </c>
      <c r="B88" s="802" t="s">
        <v>426</v>
      </c>
      <c r="C88" s="803"/>
      <c r="D88" s="803"/>
      <c r="E88" s="803"/>
      <c r="F88" s="803"/>
      <c r="G88" s="803"/>
      <c r="H88" s="803"/>
      <c r="I88" s="803"/>
      <c r="J88" s="803"/>
      <c r="K88" s="803"/>
      <c r="L88" s="803"/>
      <c r="M88" s="803"/>
      <c r="N88" s="803"/>
      <c r="O88" s="803"/>
      <c r="P88" s="804"/>
      <c r="Q88" s="853"/>
      <c r="R88" s="854"/>
      <c r="S88" s="854"/>
      <c r="T88" s="854"/>
      <c r="U88" s="854"/>
      <c r="V88" s="854"/>
      <c r="W88" s="854"/>
      <c r="X88" s="854"/>
      <c r="Y88" s="854"/>
      <c r="Z88" s="854"/>
      <c r="AA88" s="854"/>
      <c r="AB88" s="854"/>
      <c r="AC88" s="854"/>
      <c r="AD88" s="854"/>
      <c r="AE88" s="854"/>
      <c r="AF88" s="857">
        <v>10033</v>
      </c>
      <c r="AG88" s="857"/>
      <c r="AH88" s="857"/>
      <c r="AI88" s="857"/>
      <c r="AJ88" s="857"/>
      <c r="AK88" s="854"/>
      <c r="AL88" s="854"/>
      <c r="AM88" s="854"/>
      <c r="AN88" s="854"/>
      <c r="AO88" s="854"/>
      <c r="AP88" s="857"/>
      <c r="AQ88" s="857"/>
      <c r="AR88" s="857"/>
      <c r="AS88" s="857"/>
      <c r="AT88" s="857"/>
      <c r="AU88" s="857"/>
      <c r="AV88" s="857"/>
      <c r="AW88" s="857"/>
      <c r="AX88" s="857"/>
      <c r="AY88" s="857"/>
      <c r="AZ88" s="862"/>
      <c r="BA88" s="862"/>
      <c r="BB88" s="862"/>
      <c r="BC88" s="862"/>
      <c r="BD88" s="863"/>
      <c r="BE88" s="235"/>
      <c r="BF88" s="235"/>
      <c r="BG88" s="235"/>
      <c r="BH88" s="235"/>
      <c r="BI88" s="235"/>
      <c r="BJ88" s="235"/>
      <c r="BK88" s="235"/>
      <c r="BL88" s="235"/>
      <c r="BM88" s="235"/>
      <c r="BN88" s="235"/>
      <c r="BO88" s="235"/>
      <c r="BP88" s="235"/>
      <c r="BQ88" s="232">
        <v>82</v>
      </c>
      <c r="BR88" s="237"/>
      <c r="BS88" s="872"/>
      <c r="BT88" s="873"/>
      <c r="BU88" s="873"/>
      <c r="BV88" s="873"/>
      <c r="BW88" s="873"/>
      <c r="BX88" s="873"/>
      <c r="BY88" s="873"/>
      <c r="BZ88" s="873"/>
      <c r="CA88" s="873"/>
      <c r="CB88" s="873"/>
      <c r="CC88" s="873"/>
      <c r="CD88" s="873"/>
      <c r="CE88" s="873"/>
      <c r="CF88" s="873"/>
      <c r="CG88" s="878"/>
      <c r="CH88" s="875"/>
      <c r="CI88" s="876"/>
      <c r="CJ88" s="876"/>
      <c r="CK88" s="876"/>
      <c r="CL88" s="877"/>
      <c r="CM88" s="875"/>
      <c r="CN88" s="876"/>
      <c r="CO88" s="876"/>
      <c r="CP88" s="876"/>
      <c r="CQ88" s="877"/>
      <c r="CR88" s="875"/>
      <c r="CS88" s="876"/>
      <c r="CT88" s="876"/>
      <c r="CU88" s="876"/>
      <c r="CV88" s="877"/>
      <c r="CW88" s="875"/>
      <c r="CX88" s="876"/>
      <c r="CY88" s="876"/>
      <c r="CZ88" s="876"/>
      <c r="DA88" s="877"/>
      <c r="DB88" s="875"/>
      <c r="DC88" s="876"/>
      <c r="DD88" s="876"/>
      <c r="DE88" s="876"/>
      <c r="DF88" s="877"/>
      <c r="DG88" s="875"/>
      <c r="DH88" s="876"/>
      <c r="DI88" s="876"/>
      <c r="DJ88" s="876"/>
      <c r="DK88" s="877"/>
      <c r="DL88" s="875"/>
      <c r="DM88" s="876"/>
      <c r="DN88" s="876"/>
      <c r="DO88" s="876"/>
      <c r="DP88" s="877"/>
      <c r="DQ88" s="875"/>
      <c r="DR88" s="876"/>
      <c r="DS88" s="876"/>
      <c r="DT88" s="876"/>
      <c r="DU88" s="877"/>
      <c r="DV88" s="872"/>
      <c r="DW88" s="873"/>
      <c r="DX88" s="873"/>
      <c r="DY88" s="873"/>
      <c r="DZ88" s="874"/>
      <c r="EA88" s="224"/>
    </row>
    <row r="89" spans="1:131" ht="26.25" hidden="1" customHeight="1" x14ac:dyDescent="0.2">
      <c r="A89" s="239"/>
      <c r="B89" s="240"/>
      <c r="C89" s="240"/>
      <c r="D89" s="240"/>
      <c r="E89" s="240"/>
      <c r="F89" s="240"/>
      <c r="G89" s="240"/>
      <c r="H89" s="240"/>
      <c r="I89" s="240"/>
      <c r="J89" s="240"/>
      <c r="K89" s="240"/>
      <c r="L89" s="240"/>
      <c r="M89" s="240"/>
      <c r="N89" s="240"/>
      <c r="O89" s="240"/>
      <c r="P89" s="240"/>
      <c r="Q89" s="241"/>
      <c r="R89" s="241"/>
      <c r="S89" s="241"/>
      <c r="T89" s="241"/>
      <c r="U89" s="241"/>
      <c r="V89" s="241"/>
      <c r="W89" s="241"/>
      <c r="X89" s="241"/>
      <c r="Y89" s="241"/>
      <c r="Z89" s="241"/>
      <c r="AA89" s="241"/>
      <c r="AB89" s="241"/>
      <c r="AC89" s="241"/>
      <c r="AD89" s="241"/>
      <c r="AE89" s="241"/>
      <c r="AF89" s="241"/>
      <c r="AG89" s="241"/>
      <c r="AH89" s="241"/>
      <c r="AI89" s="241"/>
      <c r="AJ89" s="241"/>
      <c r="AK89" s="241"/>
      <c r="AL89" s="241"/>
      <c r="AM89" s="241"/>
      <c r="AN89" s="241"/>
      <c r="AO89" s="241"/>
      <c r="AP89" s="241"/>
      <c r="AQ89" s="241"/>
      <c r="AR89" s="241"/>
      <c r="AS89" s="241"/>
      <c r="AT89" s="241"/>
      <c r="AU89" s="241"/>
      <c r="AV89" s="241"/>
      <c r="AW89" s="241"/>
      <c r="AX89" s="241"/>
      <c r="AY89" s="241"/>
      <c r="AZ89" s="242"/>
      <c r="BA89" s="242"/>
      <c r="BB89" s="242"/>
      <c r="BC89" s="242"/>
      <c r="BD89" s="242"/>
      <c r="BE89" s="235"/>
      <c r="BF89" s="235"/>
      <c r="BG89" s="235"/>
      <c r="BH89" s="235"/>
      <c r="BI89" s="235"/>
      <c r="BJ89" s="235"/>
      <c r="BK89" s="235"/>
      <c r="BL89" s="235"/>
      <c r="BM89" s="235"/>
      <c r="BN89" s="235"/>
      <c r="BO89" s="235"/>
      <c r="BP89" s="235"/>
      <c r="BQ89" s="232">
        <v>83</v>
      </c>
      <c r="BR89" s="237"/>
      <c r="BS89" s="872"/>
      <c r="BT89" s="873"/>
      <c r="BU89" s="873"/>
      <c r="BV89" s="873"/>
      <c r="BW89" s="873"/>
      <c r="BX89" s="873"/>
      <c r="BY89" s="873"/>
      <c r="BZ89" s="873"/>
      <c r="CA89" s="873"/>
      <c r="CB89" s="873"/>
      <c r="CC89" s="873"/>
      <c r="CD89" s="873"/>
      <c r="CE89" s="873"/>
      <c r="CF89" s="873"/>
      <c r="CG89" s="878"/>
      <c r="CH89" s="875"/>
      <c r="CI89" s="876"/>
      <c r="CJ89" s="876"/>
      <c r="CK89" s="876"/>
      <c r="CL89" s="877"/>
      <c r="CM89" s="875"/>
      <c r="CN89" s="876"/>
      <c r="CO89" s="876"/>
      <c r="CP89" s="876"/>
      <c r="CQ89" s="877"/>
      <c r="CR89" s="875"/>
      <c r="CS89" s="876"/>
      <c r="CT89" s="876"/>
      <c r="CU89" s="876"/>
      <c r="CV89" s="877"/>
      <c r="CW89" s="875"/>
      <c r="CX89" s="876"/>
      <c r="CY89" s="876"/>
      <c r="CZ89" s="876"/>
      <c r="DA89" s="877"/>
      <c r="DB89" s="875"/>
      <c r="DC89" s="876"/>
      <c r="DD89" s="876"/>
      <c r="DE89" s="876"/>
      <c r="DF89" s="877"/>
      <c r="DG89" s="875"/>
      <c r="DH89" s="876"/>
      <c r="DI89" s="876"/>
      <c r="DJ89" s="876"/>
      <c r="DK89" s="877"/>
      <c r="DL89" s="875"/>
      <c r="DM89" s="876"/>
      <c r="DN89" s="876"/>
      <c r="DO89" s="876"/>
      <c r="DP89" s="877"/>
      <c r="DQ89" s="875"/>
      <c r="DR89" s="876"/>
      <c r="DS89" s="876"/>
      <c r="DT89" s="876"/>
      <c r="DU89" s="877"/>
      <c r="DV89" s="872"/>
      <c r="DW89" s="873"/>
      <c r="DX89" s="873"/>
      <c r="DY89" s="873"/>
      <c r="DZ89" s="874"/>
      <c r="EA89" s="224"/>
    </row>
    <row r="90" spans="1:131" ht="26.25" hidden="1" customHeight="1" x14ac:dyDescent="0.2">
      <c r="A90" s="239"/>
      <c r="B90" s="240"/>
      <c r="C90" s="240"/>
      <c r="D90" s="240"/>
      <c r="E90" s="240"/>
      <c r="F90" s="240"/>
      <c r="G90" s="240"/>
      <c r="H90" s="240"/>
      <c r="I90" s="240"/>
      <c r="J90" s="240"/>
      <c r="K90" s="240"/>
      <c r="L90" s="240"/>
      <c r="M90" s="240"/>
      <c r="N90" s="240"/>
      <c r="O90" s="240"/>
      <c r="P90" s="240"/>
      <c r="Q90" s="241"/>
      <c r="R90" s="241"/>
      <c r="S90" s="241"/>
      <c r="T90" s="241"/>
      <c r="U90" s="241"/>
      <c r="V90" s="241"/>
      <c r="W90" s="241"/>
      <c r="X90" s="241"/>
      <c r="Y90" s="241"/>
      <c r="Z90" s="241"/>
      <c r="AA90" s="241"/>
      <c r="AB90" s="241"/>
      <c r="AC90" s="241"/>
      <c r="AD90" s="241"/>
      <c r="AE90" s="241"/>
      <c r="AF90" s="241"/>
      <c r="AG90" s="241"/>
      <c r="AH90" s="241"/>
      <c r="AI90" s="241"/>
      <c r="AJ90" s="241"/>
      <c r="AK90" s="241"/>
      <c r="AL90" s="241"/>
      <c r="AM90" s="241"/>
      <c r="AN90" s="241"/>
      <c r="AO90" s="241"/>
      <c r="AP90" s="241"/>
      <c r="AQ90" s="241"/>
      <c r="AR90" s="241"/>
      <c r="AS90" s="241"/>
      <c r="AT90" s="241"/>
      <c r="AU90" s="241"/>
      <c r="AV90" s="241"/>
      <c r="AW90" s="241"/>
      <c r="AX90" s="241"/>
      <c r="AY90" s="241"/>
      <c r="AZ90" s="242"/>
      <c r="BA90" s="242"/>
      <c r="BB90" s="242"/>
      <c r="BC90" s="242"/>
      <c r="BD90" s="242"/>
      <c r="BE90" s="235"/>
      <c r="BF90" s="235"/>
      <c r="BG90" s="235"/>
      <c r="BH90" s="235"/>
      <c r="BI90" s="235"/>
      <c r="BJ90" s="235"/>
      <c r="BK90" s="235"/>
      <c r="BL90" s="235"/>
      <c r="BM90" s="235"/>
      <c r="BN90" s="235"/>
      <c r="BO90" s="235"/>
      <c r="BP90" s="235"/>
      <c r="BQ90" s="232">
        <v>84</v>
      </c>
      <c r="BR90" s="237"/>
      <c r="BS90" s="872"/>
      <c r="BT90" s="873"/>
      <c r="BU90" s="873"/>
      <c r="BV90" s="873"/>
      <c r="BW90" s="873"/>
      <c r="BX90" s="873"/>
      <c r="BY90" s="873"/>
      <c r="BZ90" s="873"/>
      <c r="CA90" s="873"/>
      <c r="CB90" s="873"/>
      <c r="CC90" s="873"/>
      <c r="CD90" s="873"/>
      <c r="CE90" s="873"/>
      <c r="CF90" s="873"/>
      <c r="CG90" s="878"/>
      <c r="CH90" s="875"/>
      <c r="CI90" s="876"/>
      <c r="CJ90" s="876"/>
      <c r="CK90" s="876"/>
      <c r="CL90" s="877"/>
      <c r="CM90" s="875"/>
      <c r="CN90" s="876"/>
      <c r="CO90" s="876"/>
      <c r="CP90" s="876"/>
      <c r="CQ90" s="877"/>
      <c r="CR90" s="875"/>
      <c r="CS90" s="876"/>
      <c r="CT90" s="876"/>
      <c r="CU90" s="876"/>
      <c r="CV90" s="877"/>
      <c r="CW90" s="875"/>
      <c r="CX90" s="876"/>
      <c r="CY90" s="876"/>
      <c r="CZ90" s="876"/>
      <c r="DA90" s="877"/>
      <c r="DB90" s="875"/>
      <c r="DC90" s="876"/>
      <c r="DD90" s="876"/>
      <c r="DE90" s="876"/>
      <c r="DF90" s="877"/>
      <c r="DG90" s="875"/>
      <c r="DH90" s="876"/>
      <c r="DI90" s="876"/>
      <c r="DJ90" s="876"/>
      <c r="DK90" s="877"/>
      <c r="DL90" s="875"/>
      <c r="DM90" s="876"/>
      <c r="DN90" s="876"/>
      <c r="DO90" s="876"/>
      <c r="DP90" s="877"/>
      <c r="DQ90" s="875"/>
      <c r="DR90" s="876"/>
      <c r="DS90" s="876"/>
      <c r="DT90" s="876"/>
      <c r="DU90" s="877"/>
      <c r="DV90" s="872"/>
      <c r="DW90" s="873"/>
      <c r="DX90" s="873"/>
      <c r="DY90" s="873"/>
      <c r="DZ90" s="874"/>
      <c r="EA90" s="224"/>
    </row>
    <row r="91" spans="1:131" ht="26.25" hidden="1" customHeight="1" x14ac:dyDescent="0.2">
      <c r="A91" s="239"/>
      <c r="B91" s="240"/>
      <c r="C91" s="240"/>
      <c r="D91" s="240"/>
      <c r="E91" s="240"/>
      <c r="F91" s="240"/>
      <c r="G91" s="240"/>
      <c r="H91" s="240"/>
      <c r="I91" s="240"/>
      <c r="J91" s="240"/>
      <c r="K91" s="240"/>
      <c r="L91" s="240"/>
      <c r="M91" s="240"/>
      <c r="N91" s="240"/>
      <c r="O91" s="240"/>
      <c r="P91" s="240"/>
      <c r="Q91" s="241"/>
      <c r="R91" s="241"/>
      <c r="S91" s="241"/>
      <c r="T91" s="241"/>
      <c r="U91" s="241"/>
      <c r="V91" s="241"/>
      <c r="W91" s="241"/>
      <c r="X91" s="241"/>
      <c r="Y91" s="241"/>
      <c r="Z91" s="241"/>
      <c r="AA91" s="241"/>
      <c r="AB91" s="241"/>
      <c r="AC91" s="241"/>
      <c r="AD91" s="241"/>
      <c r="AE91" s="241"/>
      <c r="AF91" s="241"/>
      <c r="AG91" s="241"/>
      <c r="AH91" s="241"/>
      <c r="AI91" s="241"/>
      <c r="AJ91" s="241"/>
      <c r="AK91" s="241"/>
      <c r="AL91" s="241"/>
      <c r="AM91" s="241"/>
      <c r="AN91" s="241"/>
      <c r="AO91" s="241"/>
      <c r="AP91" s="241"/>
      <c r="AQ91" s="241"/>
      <c r="AR91" s="241"/>
      <c r="AS91" s="241"/>
      <c r="AT91" s="241"/>
      <c r="AU91" s="241"/>
      <c r="AV91" s="241"/>
      <c r="AW91" s="241"/>
      <c r="AX91" s="241"/>
      <c r="AY91" s="241"/>
      <c r="AZ91" s="242"/>
      <c r="BA91" s="242"/>
      <c r="BB91" s="242"/>
      <c r="BC91" s="242"/>
      <c r="BD91" s="242"/>
      <c r="BE91" s="235"/>
      <c r="BF91" s="235"/>
      <c r="BG91" s="235"/>
      <c r="BH91" s="235"/>
      <c r="BI91" s="235"/>
      <c r="BJ91" s="235"/>
      <c r="BK91" s="235"/>
      <c r="BL91" s="235"/>
      <c r="BM91" s="235"/>
      <c r="BN91" s="235"/>
      <c r="BO91" s="235"/>
      <c r="BP91" s="235"/>
      <c r="BQ91" s="232">
        <v>85</v>
      </c>
      <c r="BR91" s="237"/>
      <c r="BS91" s="872"/>
      <c r="BT91" s="873"/>
      <c r="BU91" s="873"/>
      <c r="BV91" s="873"/>
      <c r="BW91" s="873"/>
      <c r="BX91" s="873"/>
      <c r="BY91" s="873"/>
      <c r="BZ91" s="873"/>
      <c r="CA91" s="873"/>
      <c r="CB91" s="873"/>
      <c r="CC91" s="873"/>
      <c r="CD91" s="873"/>
      <c r="CE91" s="873"/>
      <c r="CF91" s="873"/>
      <c r="CG91" s="878"/>
      <c r="CH91" s="875"/>
      <c r="CI91" s="876"/>
      <c r="CJ91" s="876"/>
      <c r="CK91" s="876"/>
      <c r="CL91" s="877"/>
      <c r="CM91" s="875"/>
      <c r="CN91" s="876"/>
      <c r="CO91" s="876"/>
      <c r="CP91" s="876"/>
      <c r="CQ91" s="877"/>
      <c r="CR91" s="875"/>
      <c r="CS91" s="876"/>
      <c r="CT91" s="876"/>
      <c r="CU91" s="876"/>
      <c r="CV91" s="877"/>
      <c r="CW91" s="875"/>
      <c r="CX91" s="876"/>
      <c r="CY91" s="876"/>
      <c r="CZ91" s="876"/>
      <c r="DA91" s="877"/>
      <c r="DB91" s="875"/>
      <c r="DC91" s="876"/>
      <c r="DD91" s="876"/>
      <c r="DE91" s="876"/>
      <c r="DF91" s="877"/>
      <c r="DG91" s="875"/>
      <c r="DH91" s="876"/>
      <c r="DI91" s="876"/>
      <c r="DJ91" s="876"/>
      <c r="DK91" s="877"/>
      <c r="DL91" s="875"/>
      <c r="DM91" s="876"/>
      <c r="DN91" s="876"/>
      <c r="DO91" s="876"/>
      <c r="DP91" s="877"/>
      <c r="DQ91" s="875"/>
      <c r="DR91" s="876"/>
      <c r="DS91" s="876"/>
      <c r="DT91" s="876"/>
      <c r="DU91" s="877"/>
      <c r="DV91" s="872"/>
      <c r="DW91" s="873"/>
      <c r="DX91" s="873"/>
      <c r="DY91" s="873"/>
      <c r="DZ91" s="874"/>
      <c r="EA91" s="224"/>
    </row>
    <row r="92" spans="1:131" ht="26.25" hidden="1" customHeight="1" x14ac:dyDescent="0.2">
      <c r="A92" s="239"/>
      <c r="B92" s="240"/>
      <c r="C92" s="240"/>
      <c r="D92" s="240"/>
      <c r="E92" s="240"/>
      <c r="F92" s="240"/>
      <c r="G92" s="240"/>
      <c r="H92" s="240"/>
      <c r="I92" s="240"/>
      <c r="J92" s="240"/>
      <c r="K92" s="240"/>
      <c r="L92" s="240"/>
      <c r="M92" s="240"/>
      <c r="N92" s="240"/>
      <c r="O92" s="240"/>
      <c r="P92" s="240"/>
      <c r="Q92" s="241"/>
      <c r="R92" s="241"/>
      <c r="S92" s="241"/>
      <c r="T92" s="241"/>
      <c r="U92" s="241"/>
      <c r="V92" s="241"/>
      <c r="W92" s="241"/>
      <c r="X92" s="241"/>
      <c r="Y92" s="241"/>
      <c r="Z92" s="241"/>
      <c r="AA92" s="241"/>
      <c r="AB92" s="241"/>
      <c r="AC92" s="241"/>
      <c r="AD92" s="241"/>
      <c r="AE92" s="241"/>
      <c r="AF92" s="241"/>
      <c r="AG92" s="241"/>
      <c r="AH92" s="241"/>
      <c r="AI92" s="241"/>
      <c r="AJ92" s="241"/>
      <c r="AK92" s="241"/>
      <c r="AL92" s="241"/>
      <c r="AM92" s="241"/>
      <c r="AN92" s="241"/>
      <c r="AO92" s="241"/>
      <c r="AP92" s="241"/>
      <c r="AQ92" s="241"/>
      <c r="AR92" s="241"/>
      <c r="AS92" s="241"/>
      <c r="AT92" s="241"/>
      <c r="AU92" s="241"/>
      <c r="AV92" s="241"/>
      <c r="AW92" s="241"/>
      <c r="AX92" s="241"/>
      <c r="AY92" s="241"/>
      <c r="AZ92" s="242"/>
      <c r="BA92" s="242"/>
      <c r="BB92" s="242"/>
      <c r="BC92" s="242"/>
      <c r="BD92" s="242"/>
      <c r="BE92" s="235"/>
      <c r="BF92" s="235"/>
      <c r="BG92" s="235"/>
      <c r="BH92" s="235"/>
      <c r="BI92" s="235"/>
      <c r="BJ92" s="235"/>
      <c r="BK92" s="235"/>
      <c r="BL92" s="235"/>
      <c r="BM92" s="235"/>
      <c r="BN92" s="235"/>
      <c r="BO92" s="235"/>
      <c r="BP92" s="235"/>
      <c r="BQ92" s="232">
        <v>86</v>
      </c>
      <c r="BR92" s="237"/>
      <c r="BS92" s="872"/>
      <c r="BT92" s="873"/>
      <c r="BU92" s="873"/>
      <c r="BV92" s="873"/>
      <c r="BW92" s="873"/>
      <c r="BX92" s="873"/>
      <c r="BY92" s="873"/>
      <c r="BZ92" s="873"/>
      <c r="CA92" s="873"/>
      <c r="CB92" s="873"/>
      <c r="CC92" s="873"/>
      <c r="CD92" s="873"/>
      <c r="CE92" s="873"/>
      <c r="CF92" s="873"/>
      <c r="CG92" s="878"/>
      <c r="CH92" s="875"/>
      <c r="CI92" s="876"/>
      <c r="CJ92" s="876"/>
      <c r="CK92" s="876"/>
      <c r="CL92" s="877"/>
      <c r="CM92" s="875"/>
      <c r="CN92" s="876"/>
      <c r="CO92" s="876"/>
      <c r="CP92" s="876"/>
      <c r="CQ92" s="877"/>
      <c r="CR92" s="875"/>
      <c r="CS92" s="876"/>
      <c r="CT92" s="876"/>
      <c r="CU92" s="876"/>
      <c r="CV92" s="877"/>
      <c r="CW92" s="875"/>
      <c r="CX92" s="876"/>
      <c r="CY92" s="876"/>
      <c r="CZ92" s="876"/>
      <c r="DA92" s="877"/>
      <c r="DB92" s="875"/>
      <c r="DC92" s="876"/>
      <c r="DD92" s="876"/>
      <c r="DE92" s="876"/>
      <c r="DF92" s="877"/>
      <c r="DG92" s="875"/>
      <c r="DH92" s="876"/>
      <c r="DI92" s="876"/>
      <c r="DJ92" s="876"/>
      <c r="DK92" s="877"/>
      <c r="DL92" s="875"/>
      <c r="DM92" s="876"/>
      <c r="DN92" s="876"/>
      <c r="DO92" s="876"/>
      <c r="DP92" s="877"/>
      <c r="DQ92" s="875"/>
      <c r="DR92" s="876"/>
      <c r="DS92" s="876"/>
      <c r="DT92" s="876"/>
      <c r="DU92" s="877"/>
      <c r="DV92" s="872"/>
      <c r="DW92" s="873"/>
      <c r="DX92" s="873"/>
      <c r="DY92" s="873"/>
      <c r="DZ92" s="874"/>
      <c r="EA92" s="224"/>
    </row>
    <row r="93" spans="1:131" ht="26.25" hidden="1" customHeight="1" x14ac:dyDescent="0.2">
      <c r="A93" s="239"/>
      <c r="B93" s="240"/>
      <c r="C93" s="240"/>
      <c r="D93" s="240"/>
      <c r="E93" s="240"/>
      <c r="F93" s="240"/>
      <c r="G93" s="240"/>
      <c r="H93" s="240"/>
      <c r="I93" s="240"/>
      <c r="J93" s="240"/>
      <c r="K93" s="240"/>
      <c r="L93" s="240"/>
      <c r="M93" s="240"/>
      <c r="N93" s="240"/>
      <c r="O93" s="240"/>
      <c r="P93" s="240"/>
      <c r="Q93" s="241"/>
      <c r="R93" s="241"/>
      <c r="S93" s="241"/>
      <c r="T93" s="241"/>
      <c r="U93" s="241"/>
      <c r="V93" s="241"/>
      <c r="W93" s="241"/>
      <c r="X93" s="241"/>
      <c r="Y93" s="241"/>
      <c r="Z93" s="241"/>
      <c r="AA93" s="241"/>
      <c r="AB93" s="241"/>
      <c r="AC93" s="241"/>
      <c r="AD93" s="241"/>
      <c r="AE93" s="241"/>
      <c r="AF93" s="241"/>
      <c r="AG93" s="241"/>
      <c r="AH93" s="241"/>
      <c r="AI93" s="241"/>
      <c r="AJ93" s="241"/>
      <c r="AK93" s="241"/>
      <c r="AL93" s="241"/>
      <c r="AM93" s="241"/>
      <c r="AN93" s="241"/>
      <c r="AO93" s="241"/>
      <c r="AP93" s="241"/>
      <c r="AQ93" s="241"/>
      <c r="AR93" s="241"/>
      <c r="AS93" s="241"/>
      <c r="AT93" s="241"/>
      <c r="AU93" s="241"/>
      <c r="AV93" s="241"/>
      <c r="AW93" s="241"/>
      <c r="AX93" s="241"/>
      <c r="AY93" s="241"/>
      <c r="AZ93" s="242"/>
      <c r="BA93" s="242"/>
      <c r="BB93" s="242"/>
      <c r="BC93" s="242"/>
      <c r="BD93" s="242"/>
      <c r="BE93" s="235"/>
      <c r="BF93" s="235"/>
      <c r="BG93" s="235"/>
      <c r="BH93" s="235"/>
      <c r="BI93" s="235"/>
      <c r="BJ93" s="235"/>
      <c r="BK93" s="235"/>
      <c r="BL93" s="235"/>
      <c r="BM93" s="235"/>
      <c r="BN93" s="235"/>
      <c r="BO93" s="235"/>
      <c r="BP93" s="235"/>
      <c r="BQ93" s="232">
        <v>87</v>
      </c>
      <c r="BR93" s="237"/>
      <c r="BS93" s="872"/>
      <c r="BT93" s="873"/>
      <c r="BU93" s="873"/>
      <c r="BV93" s="873"/>
      <c r="BW93" s="873"/>
      <c r="BX93" s="873"/>
      <c r="BY93" s="873"/>
      <c r="BZ93" s="873"/>
      <c r="CA93" s="873"/>
      <c r="CB93" s="873"/>
      <c r="CC93" s="873"/>
      <c r="CD93" s="873"/>
      <c r="CE93" s="873"/>
      <c r="CF93" s="873"/>
      <c r="CG93" s="878"/>
      <c r="CH93" s="875"/>
      <c r="CI93" s="876"/>
      <c r="CJ93" s="876"/>
      <c r="CK93" s="876"/>
      <c r="CL93" s="877"/>
      <c r="CM93" s="875"/>
      <c r="CN93" s="876"/>
      <c r="CO93" s="876"/>
      <c r="CP93" s="876"/>
      <c r="CQ93" s="877"/>
      <c r="CR93" s="875"/>
      <c r="CS93" s="876"/>
      <c r="CT93" s="876"/>
      <c r="CU93" s="876"/>
      <c r="CV93" s="877"/>
      <c r="CW93" s="875"/>
      <c r="CX93" s="876"/>
      <c r="CY93" s="876"/>
      <c r="CZ93" s="876"/>
      <c r="DA93" s="877"/>
      <c r="DB93" s="875"/>
      <c r="DC93" s="876"/>
      <c r="DD93" s="876"/>
      <c r="DE93" s="876"/>
      <c r="DF93" s="877"/>
      <c r="DG93" s="875"/>
      <c r="DH93" s="876"/>
      <c r="DI93" s="876"/>
      <c r="DJ93" s="876"/>
      <c r="DK93" s="877"/>
      <c r="DL93" s="875"/>
      <c r="DM93" s="876"/>
      <c r="DN93" s="876"/>
      <c r="DO93" s="876"/>
      <c r="DP93" s="877"/>
      <c r="DQ93" s="875"/>
      <c r="DR93" s="876"/>
      <c r="DS93" s="876"/>
      <c r="DT93" s="876"/>
      <c r="DU93" s="877"/>
      <c r="DV93" s="872"/>
      <c r="DW93" s="873"/>
      <c r="DX93" s="873"/>
      <c r="DY93" s="873"/>
      <c r="DZ93" s="874"/>
      <c r="EA93" s="224"/>
    </row>
    <row r="94" spans="1:131" ht="26.25" hidden="1" customHeight="1" x14ac:dyDescent="0.2">
      <c r="A94" s="239"/>
      <c r="B94" s="240"/>
      <c r="C94" s="240"/>
      <c r="D94" s="240"/>
      <c r="E94" s="240"/>
      <c r="F94" s="240"/>
      <c r="G94" s="240"/>
      <c r="H94" s="240"/>
      <c r="I94" s="240"/>
      <c r="J94" s="240"/>
      <c r="K94" s="240"/>
      <c r="L94" s="240"/>
      <c r="M94" s="240"/>
      <c r="N94" s="240"/>
      <c r="O94" s="240"/>
      <c r="P94" s="240"/>
      <c r="Q94" s="241"/>
      <c r="R94" s="241"/>
      <c r="S94" s="241"/>
      <c r="T94" s="241"/>
      <c r="U94" s="241"/>
      <c r="V94" s="241"/>
      <c r="W94" s="241"/>
      <c r="X94" s="241"/>
      <c r="Y94" s="241"/>
      <c r="Z94" s="241"/>
      <c r="AA94" s="241"/>
      <c r="AB94" s="241"/>
      <c r="AC94" s="241"/>
      <c r="AD94" s="241"/>
      <c r="AE94" s="241"/>
      <c r="AF94" s="241"/>
      <c r="AG94" s="241"/>
      <c r="AH94" s="241"/>
      <c r="AI94" s="241"/>
      <c r="AJ94" s="241"/>
      <c r="AK94" s="241"/>
      <c r="AL94" s="241"/>
      <c r="AM94" s="241"/>
      <c r="AN94" s="241"/>
      <c r="AO94" s="241"/>
      <c r="AP94" s="241"/>
      <c r="AQ94" s="241"/>
      <c r="AR94" s="241"/>
      <c r="AS94" s="241"/>
      <c r="AT94" s="241"/>
      <c r="AU94" s="241"/>
      <c r="AV94" s="241"/>
      <c r="AW94" s="241"/>
      <c r="AX94" s="241"/>
      <c r="AY94" s="241"/>
      <c r="AZ94" s="242"/>
      <c r="BA94" s="242"/>
      <c r="BB94" s="242"/>
      <c r="BC94" s="242"/>
      <c r="BD94" s="242"/>
      <c r="BE94" s="235"/>
      <c r="BF94" s="235"/>
      <c r="BG94" s="235"/>
      <c r="BH94" s="235"/>
      <c r="BI94" s="235"/>
      <c r="BJ94" s="235"/>
      <c r="BK94" s="235"/>
      <c r="BL94" s="235"/>
      <c r="BM94" s="235"/>
      <c r="BN94" s="235"/>
      <c r="BO94" s="235"/>
      <c r="BP94" s="235"/>
      <c r="BQ94" s="232">
        <v>88</v>
      </c>
      <c r="BR94" s="237"/>
      <c r="BS94" s="872"/>
      <c r="BT94" s="873"/>
      <c r="BU94" s="873"/>
      <c r="BV94" s="873"/>
      <c r="BW94" s="873"/>
      <c r="BX94" s="873"/>
      <c r="BY94" s="873"/>
      <c r="BZ94" s="873"/>
      <c r="CA94" s="873"/>
      <c r="CB94" s="873"/>
      <c r="CC94" s="873"/>
      <c r="CD94" s="873"/>
      <c r="CE94" s="873"/>
      <c r="CF94" s="873"/>
      <c r="CG94" s="878"/>
      <c r="CH94" s="875"/>
      <c r="CI94" s="876"/>
      <c r="CJ94" s="876"/>
      <c r="CK94" s="876"/>
      <c r="CL94" s="877"/>
      <c r="CM94" s="875"/>
      <c r="CN94" s="876"/>
      <c r="CO94" s="876"/>
      <c r="CP94" s="876"/>
      <c r="CQ94" s="877"/>
      <c r="CR94" s="875"/>
      <c r="CS94" s="876"/>
      <c r="CT94" s="876"/>
      <c r="CU94" s="876"/>
      <c r="CV94" s="877"/>
      <c r="CW94" s="875"/>
      <c r="CX94" s="876"/>
      <c r="CY94" s="876"/>
      <c r="CZ94" s="876"/>
      <c r="DA94" s="877"/>
      <c r="DB94" s="875"/>
      <c r="DC94" s="876"/>
      <c r="DD94" s="876"/>
      <c r="DE94" s="876"/>
      <c r="DF94" s="877"/>
      <c r="DG94" s="875"/>
      <c r="DH94" s="876"/>
      <c r="DI94" s="876"/>
      <c r="DJ94" s="876"/>
      <c r="DK94" s="877"/>
      <c r="DL94" s="875"/>
      <c r="DM94" s="876"/>
      <c r="DN94" s="876"/>
      <c r="DO94" s="876"/>
      <c r="DP94" s="877"/>
      <c r="DQ94" s="875"/>
      <c r="DR94" s="876"/>
      <c r="DS94" s="876"/>
      <c r="DT94" s="876"/>
      <c r="DU94" s="877"/>
      <c r="DV94" s="872"/>
      <c r="DW94" s="873"/>
      <c r="DX94" s="873"/>
      <c r="DY94" s="873"/>
      <c r="DZ94" s="874"/>
      <c r="EA94" s="224"/>
    </row>
    <row r="95" spans="1:131" ht="26.25" hidden="1" customHeight="1" x14ac:dyDescent="0.2">
      <c r="A95" s="239"/>
      <c r="B95" s="240"/>
      <c r="C95" s="240"/>
      <c r="D95" s="240"/>
      <c r="E95" s="240"/>
      <c r="F95" s="240"/>
      <c r="G95" s="240"/>
      <c r="H95" s="240"/>
      <c r="I95" s="240"/>
      <c r="J95" s="240"/>
      <c r="K95" s="240"/>
      <c r="L95" s="240"/>
      <c r="M95" s="240"/>
      <c r="N95" s="240"/>
      <c r="O95" s="240"/>
      <c r="P95" s="240"/>
      <c r="Q95" s="241"/>
      <c r="R95" s="241"/>
      <c r="S95" s="241"/>
      <c r="T95" s="241"/>
      <c r="U95" s="241"/>
      <c r="V95" s="241"/>
      <c r="W95" s="241"/>
      <c r="X95" s="241"/>
      <c r="Y95" s="241"/>
      <c r="Z95" s="241"/>
      <c r="AA95" s="241"/>
      <c r="AB95" s="241"/>
      <c r="AC95" s="241"/>
      <c r="AD95" s="241"/>
      <c r="AE95" s="241"/>
      <c r="AF95" s="241"/>
      <c r="AG95" s="241"/>
      <c r="AH95" s="241"/>
      <c r="AI95" s="241"/>
      <c r="AJ95" s="241"/>
      <c r="AK95" s="241"/>
      <c r="AL95" s="241"/>
      <c r="AM95" s="241"/>
      <c r="AN95" s="241"/>
      <c r="AO95" s="241"/>
      <c r="AP95" s="241"/>
      <c r="AQ95" s="241"/>
      <c r="AR95" s="241"/>
      <c r="AS95" s="241"/>
      <c r="AT95" s="241"/>
      <c r="AU95" s="241"/>
      <c r="AV95" s="241"/>
      <c r="AW95" s="241"/>
      <c r="AX95" s="241"/>
      <c r="AY95" s="241"/>
      <c r="AZ95" s="242"/>
      <c r="BA95" s="242"/>
      <c r="BB95" s="242"/>
      <c r="BC95" s="242"/>
      <c r="BD95" s="242"/>
      <c r="BE95" s="235"/>
      <c r="BF95" s="235"/>
      <c r="BG95" s="235"/>
      <c r="BH95" s="235"/>
      <c r="BI95" s="235"/>
      <c r="BJ95" s="235"/>
      <c r="BK95" s="235"/>
      <c r="BL95" s="235"/>
      <c r="BM95" s="235"/>
      <c r="BN95" s="235"/>
      <c r="BO95" s="235"/>
      <c r="BP95" s="235"/>
      <c r="BQ95" s="232">
        <v>89</v>
      </c>
      <c r="BR95" s="237"/>
      <c r="BS95" s="872"/>
      <c r="BT95" s="873"/>
      <c r="BU95" s="873"/>
      <c r="BV95" s="873"/>
      <c r="BW95" s="873"/>
      <c r="BX95" s="873"/>
      <c r="BY95" s="873"/>
      <c r="BZ95" s="873"/>
      <c r="CA95" s="873"/>
      <c r="CB95" s="873"/>
      <c r="CC95" s="873"/>
      <c r="CD95" s="873"/>
      <c r="CE95" s="873"/>
      <c r="CF95" s="873"/>
      <c r="CG95" s="878"/>
      <c r="CH95" s="875"/>
      <c r="CI95" s="876"/>
      <c r="CJ95" s="876"/>
      <c r="CK95" s="876"/>
      <c r="CL95" s="877"/>
      <c r="CM95" s="875"/>
      <c r="CN95" s="876"/>
      <c r="CO95" s="876"/>
      <c r="CP95" s="876"/>
      <c r="CQ95" s="877"/>
      <c r="CR95" s="875"/>
      <c r="CS95" s="876"/>
      <c r="CT95" s="876"/>
      <c r="CU95" s="876"/>
      <c r="CV95" s="877"/>
      <c r="CW95" s="875"/>
      <c r="CX95" s="876"/>
      <c r="CY95" s="876"/>
      <c r="CZ95" s="876"/>
      <c r="DA95" s="877"/>
      <c r="DB95" s="875"/>
      <c r="DC95" s="876"/>
      <c r="DD95" s="876"/>
      <c r="DE95" s="876"/>
      <c r="DF95" s="877"/>
      <c r="DG95" s="875"/>
      <c r="DH95" s="876"/>
      <c r="DI95" s="876"/>
      <c r="DJ95" s="876"/>
      <c r="DK95" s="877"/>
      <c r="DL95" s="875"/>
      <c r="DM95" s="876"/>
      <c r="DN95" s="876"/>
      <c r="DO95" s="876"/>
      <c r="DP95" s="877"/>
      <c r="DQ95" s="875"/>
      <c r="DR95" s="876"/>
      <c r="DS95" s="876"/>
      <c r="DT95" s="876"/>
      <c r="DU95" s="877"/>
      <c r="DV95" s="872"/>
      <c r="DW95" s="873"/>
      <c r="DX95" s="873"/>
      <c r="DY95" s="873"/>
      <c r="DZ95" s="874"/>
      <c r="EA95" s="224"/>
    </row>
    <row r="96" spans="1:131" ht="26.25" hidden="1" customHeight="1" x14ac:dyDescent="0.2">
      <c r="A96" s="239"/>
      <c r="B96" s="240"/>
      <c r="C96" s="240"/>
      <c r="D96" s="240"/>
      <c r="E96" s="240"/>
      <c r="F96" s="240"/>
      <c r="G96" s="240"/>
      <c r="H96" s="240"/>
      <c r="I96" s="240"/>
      <c r="J96" s="240"/>
      <c r="K96" s="240"/>
      <c r="L96" s="240"/>
      <c r="M96" s="240"/>
      <c r="N96" s="240"/>
      <c r="O96" s="240"/>
      <c r="P96" s="240"/>
      <c r="Q96" s="241"/>
      <c r="R96" s="241"/>
      <c r="S96" s="241"/>
      <c r="T96" s="241"/>
      <c r="U96" s="241"/>
      <c r="V96" s="241"/>
      <c r="W96" s="241"/>
      <c r="X96" s="241"/>
      <c r="Y96" s="241"/>
      <c r="Z96" s="241"/>
      <c r="AA96" s="241"/>
      <c r="AB96" s="241"/>
      <c r="AC96" s="241"/>
      <c r="AD96" s="241"/>
      <c r="AE96" s="241"/>
      <c r="AF96" s="241"/>
      <c r="AG96" s="241"/>
      <c r="AH96" s="241"/>
      <c r="AI96" s="241"/>
      <c r="AJ96" s="241"/>
      <c r="AK96" s="241"/>
      <c r="AL96" s="241"/>
      <c r="AM96" s="241"/>
      <c r="AN96" s="241"/>
      <c r="AO96" s="241"/>
      <c r="AP96" s="241"/>
      <c r="AQ96" s="241"/>
      <c r="AR96" s="241"/>
      <c r="AS96" s="241"/>
      <c r="AT96" s="241"/>
      <c r="AU96" s="241"/>
      <c r="AV96" s="241"/>
      <c r="AW96" s="241"/>
      <c r="AX96" s="241"/>
      <c r="AY96" s="241"/>
      <c r="AZ96" s="242"/>
      <c r="BA96" s="242"/>
      <c r="BB96" s="242"/>
      <c r="BC96" s="242"/>
      <c r="BD96" s="242"/>
      <c r="BE96" s="235"/>
      <c r="BF96" s="235"/>
      <c r="BG96" s="235"/>
      <c r="BH96" s="235"/>
      <c r="BI96" s="235"/>
      <c r="BJ96" s="235"/>
      <c r="BK96" s="235"/>
      <c r="BL96" s="235"/>
      <c r="BM96" s="235"/>
      <c r="BN96" s="235"/>
      <c r="BO96" s="235"/>
      <c r="BP96" s="235"/>
      <c r="BQ96" s="232">
        <v>90</v>
      </c>
      <c r="BR96" s="237"/>
      <c r="BS96" s="872"/>
      <c r="BT96" s="873"/>
      <c r="BU96" s="873"/>
      <c r="BV96" s="873"/>
      <c r="BW96" s="873"/>
      <c r="BX96" s="873"/>
      <c r="BY96" s="873"/>
      <c r="BZ96" s="873"/>
      <c r="CA96" s="873"/>
      <c r="CB96" s="873"/>
      <c r="CC96" s="873"/>
      <c r="CD96" s="873"/>
      <c r="CE96" s="873"/>
      <c r="CF96" s="873"/>
      <c r="CG96" s="878"/>
      <c r="CH96" s="875"/>
      <c r="CI96" s="876"/>
      <c r="CJ96" s="876"/>
      <c r="CK96" s="876"/>
      <c r="CL96" s="877"/>
      <c r="CM96" s="875"/>
      <c r="CN96" s="876"/>
      <c r="CO96" s="876"/>
      <c r="CP96" s="876"/>
      <c r="CQ96" s="877"/>
      <c r="CR96" s="875"/>
      <c r="CS96" s="876"/>
      <c r="CT96" s="876"/>
      <c r="CU96" s="876"/>
      <c r="CV96" s="877"/>
      <c r="CW96" s="875"/>
      <c r="CX96" s="876"/>
      <c r="CY96" s="876"/>
      <c r="CZ96" s="876"/>
      <c r="DA96" s="877"/>
      <c r="DB96" s="875"/>
      <c r="DC96" s="876"/>
      <c r="DD96" s="876"/>
      <c r="DE96" s="876"/>
      <c r="DF96" s="877"/>
      <c r="DG96" s="875"/>
      <c r="DH96" s="876"/>
      <c r="DI96" s="876"/>
      <c r="DJ96" s="876"/>
      <c r="DK96" s="877"/>
      <c r="DL96" s="875"/>
      <c r="DM96" s="876"/>
      <c r="DN96" s="876"/>
      <c r="DO96" s="876"/>
      <c r="DP96" s="877"/>
      <c r="DQ96" s="875"/>
      <c r="DR96" s="876"/>
      <c r="DS96" s="876"/>
      <c r="DT96" s="876"/>
      <c r="DU96" s="877"/>
      <c r="DV96" s="872"/>
      <c r="DW96" s="873"/>
      <c r="DX96" s="873"/>
      <c r="DY96" s="873"/>
      <c r="DZ96" s="874"/>
      <c r="EA96" s="224"/>
    </row>
    <row r="97" spans="1:131" ht="26.25" hidden="1" customHeight="1" x14ac:dyDescent="0.2">
      <c r="A97" s="239"/>
      <c r="B97" s="240"/>
      <c r="C97" s="240"/>
      <c r="D97" s="240"/>
      <c r="E97" s="240"/>
      <c r="F97" s="240"/>
      <c r="G97" s="240"/>
      <c r="H97" s="240"/>
      <c r="I97" s="240"/>
      <c r="J97" s="240"/>
      <c r="K97" s="240"/>
      <c r="L97" s="240"/>
      <c r="M97" s="240"/>
      <c r="N97" s="240"/>
      <c r="O97" s="240"/>
      <c r="P97" s="240"/>
      <c r="Q97" s="241"/>
      <c r="R97" s="241"/>
      <c r="S97" s="241"/>
      <c r="T97" s="241"/>
      <c r="U97" s="241"/>
      <c r="V97" s="241"/>
      <c r="W97" s="241"/>
      <c r="X97" s="241"/>
      <c r="Y97" s="241"/>
      <c r="Z97" s="241"/>
      <c r="AA97" s="241"/>
      <c r="AB97" s="241"/>
      <c r="AC97" s="241"/>
      <c r="AD97" s="241"/>
      <c r="AE97" s="241"/>
      <c r="AF97" s="241"/>
      <c r="AG97" s="241"/>
      <c r="AH97" s="241"/>
      <c r="AI97" s="241"/>
      <c r="AJ97" s="241"/>
      <c r="AK97" s="241"/>
      <c r="AL97" s="241"/>
      <c r="AM97" s="241"/>
      <c r="AN97" s="241"/>
      <c r="AO97" s="241"/>
      <c r="AP97" s="241"/>
      <c r="AQ97" s="241"/>
      <c r="AR97" s="241"/>
      <c r="AS97" s="241"/>
      <c r="AT97" s="241"/>
      <c r="AU97" s="241"/>
      <c r="AV97" s="241"/>
      <c r="AW97" s="241"/>
      <c r="AX97" s="241"/>
      <c r="AY97" s="241"/>
      <c r="AZ97" s="242"/>
      <c r="BA97" s="242"/>
      <c r="BB97" s="242"/>
      <c r="BC97" s="242"/>
      <c r="BD97" s="242"/>
      <c r="BE97" s="235"/>
      <c r="BF97" s="235"/>
      <c r="BG97" s="235"/>
      <c r="BH97" s="235"/>
      <c r="BI97" s="235"/>
      <c r="BJ97" s="235"/>
      <c r="BK97" s="235"/>
      <c r="BL97" s="235"/>
      <c r="BM97" s="235"/>
      <c r="BN97" s="235"/>
      <c r="BO97" s="235"/>
      <c r="BP97" s="235"/>
      <c r="BQ97" s="232">
        <v>91</v>
      </c>
      <c r="BR97" s="237"/>
      <c r="BS97" s="872"/>
      <c r="BT97" s="873"/>
      <c r="BU97" s="873"/>
      <c r="BV97" s="873"/>
      <c r="BW97" s="873"/>
      <c r="BX97" s="873"/>
      <c r="BY97" s="873"/>
      <c r="BZ97" s="873"/>
      <c r="CA97" s="873"/>
      <c r="CB97" s="873"/>
      <c r="CC97" s="873"/>
      <c r="CD97" s="873"/>
      <c r="CE97" s="873"/>
      <c r="CF97" s="873"/>
      <c r="CG97" s="878"/>
      <c r="CH97" s="875"/>
      <c r="CI97" s="876"/>
      <c r="CJ97" s="876"/>
      <c r="CK97" s="876"/>
      <c r="CL97" s="877"/>
      <c r="CM97" s="875"/>
      <c r="CN97" s="876"/>
      <c r="CO97" s="876"/>
      <c r="CP97" s="876"/>
      <c r="CQ97" s="877"/>
      <c r="CR97" s="875"/>
      <c r="CS97" s="876"/>
      <c r="CT97" s="876"/>
      <c r="CU97" s="876"/>
      <c r="CV97" s="877"/>
      <c r="CW97" s="875"/>
      <c r="CX97" s="876"/>
      <c r="CY97" s="876"/>
      <c r="CZ97" s="876"/>
      <c r="DA97" s="877"/>
      <c r="DB97" s="875"/>
      <c r="DC97" s="876"/>
      <c r="DD97" s="876"/>
      <c r="DE97" s="876"/>
      <c r="DF97" s="877"/>
      <c r="DG97" s="875"/>
      <c r="DH97" s="876"/>
      <c r="DI97" s="876"/>
      <c r="DJ97" s="876"/>
      <c r="DK97" s="877"/>
      <c r="DL97" s="875"/>
      <c r="DM97" s="876"/>
      <c r="DN97" s="876"/>
      <c r="DO97" s="876"/>
      <c r="DP97" s="877"/>
      <c r="DQ97" s="875"/>
      <c r="DR97" s="876"/>
      <c r="DS97" s="876"/>
      <c r="DT97" s="876"/>
      <c r="DU97" s="877"/>
      <c r="DV97" s="872"/>
      <c r="DW97" s="873"/>
      <c r="DX97" s="873"/>
      <c r="DY97" s="873"/>
      <c r="DZ97" s="874"/>
      <c r="EA97" s="224"/>
    </row>
    <row r="98" spans="1:131" ht="26.25" hidden="1" customHeight="1" x14ac:dyDescent="0.2">
      <c r="A98" s="239"/>
      <c r="B98" s="240"/>
      <c r="C98" s="240"/>
      <c r="D98" s="240"/>
      <c r="E98" s="240"/>
      <c r="F98" s="240"/>
      <c r="G98" s="240"/>
      <c r="H98" s="240"/>
      <c r="I98" s="240"/>
      <c r="J98" s="240"/>
      <c r="K98" s="240"/>
      <c r="L98" s="240"/>
      <c r="M98" s="240"/>
      <c r="N98" s="240"/>
      <c r="O98" s="240"/>
      <c r="P98" s="240"/>
      <c r="Q98" s="241"/>
      <c r="R98" s="241"/>
      <c r="S98" s="241"/>
      <c r="T98" s="241"/>
      <c r="U98" s="241"/>
      <c r="V98" s="241"/>
      <c r="W98" s="241"/>
      <c r="X98" s="241"/>
      <c r="Y98" s="241"/>
      <c r="Z98" s="241"/>
      <c r="AA98" s="241"/>
      <c r="AB98" s="241"/>
      <c r="AC98" s="241"/>
      <c r="AD98" s="241"/>
      <c r="AE98" s="241"/>
      <c r="AF98" s="241"/>
      <c r="AG98" s="241"/>
      <c r="AH98" s="241"/>
      <c r="AI98" s="241"/>
      <c r="AJ98" s="241"/>
      <c r="AK98" s="241"/>
      <c r="AL98" s="241"/>
      <c r="AM98" s="241"/>
      <c r="AN98" s="241"/>
      <c r="AO98" s="241"/>
      <c r="AP98" s="241"/>
      <c r="AQ98" s="241"/>
      <c r="AR98" s="241"/>
      <c r="AS98" s="241"/>
      <c r="AT98" s="241"/>
      <c r="AU98" s="241"/>
      <c r="AV98" s="241"/>
      <c r="AW98" s="241"/>
      <c r="AX98" s="241"/>
      <c r="AY98" s="241"/>
      <c r="AZ98" s="242"/>
      <c r="BA98" s="242"/>
      <c r="BB98" s="242"/>
      <c r="BC98" s="242"/>
      <c r="BD98" s="242"/>
      <c r="BE98" s="235"/>
      <c r="BF98" s="235"/>
      <c r="BG98" s="235"/>
      <c r="BH98" s="235"/>
      <c r="BI98" s="235"/>
      <c r="BJ98" s="235"/>
      <c r="BK98" s="235"/>
      <c r="BL98" s="235"/>
      <c r="BM98" s="235"/>
      <c r="BN98" s="235"/>
      <c r="BO98" s="235"/>
      <c r="BP98" s="235"/>
      <c r="BQ98" s="232">
        <v>92</v>
      </c>
      <c r="BR98" s="237"/>
      <c r="BS98" s="872"/>
      <c r="BT98" s="873"/>
      <c r="BU98" s="873"/>
      <c r="BV98" s="873"/>
      <c r="BW98" s="873"/>
      <c r="BX98" s="873"/>
      <c r="BY98" s="873"/>
      <c r="BZ98" s="873"/>
      <c r="CA98" s="873"/>
      <c r="CB98" s="873"/>
      <c r="CC98" s="873"/>
      <c r="CD98" s="873"/>
      <c r="CE98" s="873"/>
      <c r="CF98" s="873"/>
      <c r="CG98" s="878"/>
      <c r="CH98" s="875"/>
      <c r="CI98" s="876"/>
      <c r="CJ98" s="876"/>
      <c r="CK98" s="876"/>
      <c r="CL98" s="877"/>
      <c r="CM98" s="875"/>
      <c r="CN98" s="876"/>
      <c r="CO98" s="876"/>
      <c r="CP98" s="876"/>
      <c r="CQ98" s="877"/>
      <c r="CR98" s="875"/>
      <c r="CS98" s="876"/>
      <c r="CT98" s="876"/>
      <c r="CU98" s="876"/>
      <c r="CV98" s="877"/>
      <c r="CW98" s="875"/>
      <c r="CX98" s="876"/>
      <c r="CY98" s="876"/>
      <c r="CZ98" s="876"/>
      <c r="DA98" s="877"/>
      <c r="DB98" s="875"/>
      <c r="DC98" s="876"/>
      <c r="DD98" s="876"/>
      <c r="DE98" s="876"/>
      <c r="DF98" s="877"/>
      <c r="DG98" s="875"/>
      <c r="DH98" s="876"/>
      <c r="DI98" s="876"/>
      <c r="DJ98" s="876"/>
      <c r="DK98" s="877"/>
      <c r="DL98" s="875"/>
      <c r="DM98" s="876"/>
      <c r="DN98" s="876"/>
      <c r="DO98" s="876"/>
      <c r="DP98" s="877"/>
      <c r="DQ98" s="875"/>
      <c r="DR98" s="876"/>
      <c r="DS98" s="876"/>
      <c r="DT98" s="876"/>
      <c r="DU98" s="877"/>
      <c r="DV98" s="872"/>
      <c r="DW98" s="873"/>
      <c r="DX98" s="873"/>
      <c r="DY98" s="873"/>
      <c r="DZ98" s="874"/>
      <c r="EA98" s="224"/>
    </row>
    <row r="99" spans="1:131" ht="26.25" hidden="1" customHeight="1" x14ac:dyDescent="0.2">
      <c r="A99" s="239"/>
      <c r="B99" s="240"/>
      <c r="C99" s="240"/>
      <c r="D99" s="240"/>
      <c r="E99" s="240"/>
      <c r="F99" s="240"/>
      <c r="G99" s="240"/>
      <c r="H99" s="240"/>
      <c r="I99" s="240"/>
      <c r="J99" s="240"/>
      <c r="K99" s="240"/>
      <c r="L99" s="240"/>
      <c r="M99" s="240"/>
      <c r="N99" s="240"/>
      <c r="O99" s="240"/>
      <c r="P99" s="240"/>
      <c r="Q99" s="241"/>
      <c r="R99" s="241"/>
      <c r="S99" s="241"/>
      <c r="T99" s="241"/>
      <c r="U99" s="241"/>
      <c r="V99" s="241"/>
      <c r="W99" s="241"/>
      <c r="X99" s="241"/>
      <c r="Y99" s="241"/>
      <c r="Z99" s="241"/>
      <c r="AA99" s="241"/>
      <c r="AB99" s="241"/>
      <c r="AC99" s="241"/>
      <c r="AD99" s="241"/>
      <c r="AE99" s="241"/>
      <c r="AF99" s="241"/>
      <c r="AG99" s="241"/>
      <c r="AH99" s="241"/>
      <c r="AI99" s="241"/>
      <c r="AJ99" s="241"/>
      <c r="AK99" s="241"/>
      <c r="AL99" s="241"/>
      <c r="AM99" s="241"/>
      <c r="AN99" s="241"/>
      <c r="AO99" s="241"/>
      <c r="AP99" s="241"/>
      <c r="AQ99" s="241"/>
      <c r="AR99" s="241"/>
      <c r="AS99" s="241"/>
      <c r="AT99" s="241"/>
      <c r="AU99" s="241"/>
      <c r="AV99" s="241"/>
      <c r="AW99" s="241"/>
      <c r="AX99" s="241"/>
      <c r="AY99" s="241"/>
      <c r="AZ99" s="242"/>
      <c r="BA99" s="242"/>
      <c r="BB99" s="242"/>
      <c r="BC99" s="242"/>
      <c r="BD99" s="242"/>
      <c r="BE99" s="235"/>
      <c r="BF99" s="235"/>
      <c r="BG99" s="235"/>
      <c r="BH99" s="235"/>
      <c r="BI99" s="235"/>
      <c r="BJ99" s="235"/>
      <c r="BK99" s="235"/>
      <c r="BL99" s="235"/>
      <c r="BM99" s="235"/>
      <c r="BN99" s="235"/>
      <c r="BO99" s="235"/>
      <c r="BP99" s="235"/>
      <c r="BQ99" s="232">
        <v>93</v>
      </c>
      <c r="BR99" s="237"/>
      <c r="BS99" s="872"/>
      <c r="BT99" s="873"/>
      <c r="BU99" s="873"/>
      <c r="BV99" s="873"/>
      <c r="BW99" s="873"/>
      <c r="BX99" s="873"/>
      <c r="BY99" s="873"/>
      <c r="BZ99" s="873"/>
      <c r="CA99" s="873"/>
      <c r="CB99" s="873"/>
      <c r="CC99" s="873"/>
      <c r="CD99" s="873"/>
      <c r="CE99" s="873"/>
      <c r="CF99" s="873"/>
      <c r="CG99" s="878"/>
      <c r="CH99" s="875"/>
      <c r="CI99" s="876"/>
      <c r="CJ99" s="876"/>
      <c r="CK99" s="876"/>
      <c r="CL99" s="877"/>
      <c r="CM99" s="875"/>
      <c r="CN99" s="876"/>
      <c r="CO99" s="876"/>
      <c r="CP99" s="876"/>
      <c r="CQ99" s="877"/>
      <c r="CR99" s="875"/>
      <c r="CS99" s="876"/>
      <c r="CT99" s="876"/>
      <c r="CU99" s="876"/>
      <c r="CV99" s="877"/>
      <c r="CW99" s="875"/>
      <c r="CX99" s="876"/>
      <c r="CY99" s="876"/>
      <c r="CZ99" s="876"/>
      <c r="DA99" s="877"/>
      <c r="DB99" s="875"/>
      <c r="DC99" s="876"/>
      <c r="DD99" s="876"/>
      <c r="DE99" s="876"/>
      <c r="DF99" s="877"/>
      <c r="DG99" s="875"/>
      <c r="DH99" s="876"/>
      <c r="DI99" s="876"/>
      <c r="DJ99" s="876"/>
      <c r="DK99" s="877"/>
      <c r="DL99" s="875"/>
      <c r="DM99" s="876"/>
      <c r="DN99" s="876"/>
      <c r="DO99" s="876"/>
      <c r="DP99" s="877"/>
      <c r="DQ99" s="875"/>
      <c r="DR99" s="876"/>
      <c r="DS99" s="876"/>
      <c r="DT99" s="876"/>
      <c r="DU99" s="877"/>
      <c r="DV99" s="872"/>
      <c r="DW99" s="873"/>
      <c r="DX99" s="873"/>
      <c r="DY99" s="873"/>
      <c r="DZ99" s="874"/>
      <c r="EA99" s="224"/>
    </row>
    <row r="100" spans="1:131" ht="26.25" hidden="1" customHeight="1" x14ac:dyDescent="0.2">
      <c r="A100" s="239"/>
      <c r="B100" s="240"/>
      <c r="C100" s="240"/>
      <c r="D100" s="240"/>
      <c r="E100" s="240"/>
      <c r="F100" s="240"/>
      <c r="G100" s="240"/>
      <c r="H100" s="240"/>
      <c r="I100" s="240"/>
      <c r="J100" s="240"/>
      <c r="K100" s="240"/>
      <c r="L100" s="240"/>
      <c r="M100" s="240"/>
      <c r="N100" s="240"/>
      <c r="O100" s="240"/>
      <c r="P100" s="240"/>
      <c r="Q100" s="241"/>
      <c r="R100" s="241"/>
      <c r="S100" s="241"/>
      <c r="T100" s="241"/>
      <c r="U100" s="241"/>
      <c r="V100" s="241"/>
      <c r="W100" s="241"/>
      <c r="X100" s="241"/>
      <c r="Y100" s="241"/>
      <c r="Z100" s="241"/>
      <c r="AA100" s="241"/>
      <c r="AB100" s="241"/>
      <c r="AC100" s="241"/>
      <c r="AD100" s="241"/>
      <c r="AE100" s="241"/>
      <c r="AF100" s="241"/>
      <c r="AG100" s="241"/>
      <c r="AH100" s="241"/>
      <c r="AI100" s="241"/>
      <c r="AJ100" s="241"/>
      <c r="AK100" s="241"/>
      <c r="AL100" s="241"/>
      <c r="AM100" s="241"/>
      <c r="AN100" s="241"/>
      <c r="AO100" s="241"/>
      <c r="AP100" s="241"/>
      <c r="AQ100" s="241"/>
      <c r="AR100" s="241"/>
      <c r="AS100" s="241"/>
      <c r="AT100" s="241"/>
      <c r="AU100" s="241"/>
      <c r="AV100" s="241"/>
      <c r="AW100" s="241"/>
      <c r="AX100" s="241"/>
      <c r="AY100" s="241"/>
      <c r="AZ100" s="242"/>
      <c r="BA100" s="242"/>
      <c r="BB100" s="242"/>
      <c r="BC100" s="242"/>
      <c r="BD100" s="242"/>
      <c r="BE100" s="235"/>
      <c r="BF100" s="235"/>
      <c r="BG100" s="235"/>
      <c r="BH100" s="235"/>
      <c r="BI100" s="235"/>
      <c r="BJ100" s="235"/>
      <c r="BK100" s="235"/>
      <c r="BL100" s="235"/>
      <c r="BM100" s="235"/>
      <c r="BN100" s="235"/>
      <c r="BO100" s="235"/>
      <c r="BP100" s="235"/>
      <c r="BQ100" s="232">
        <v>94</v>
      </c>
      <c r="BR100" s="237"/>
      <c r="BS100" s="872"/>
      <c r="BT100" s="873"/>
      <c r="BU100" s="873"/>
      <c r="BV100" s="873"/>
      <c r="BW100" s="873"/>
      <c r="BX100" s="873"/>
      <c r="BY100" s="873"/>
      <c r="BZ100" s="873"/>
      <c r="CA100" s="873"/>
      <c r="CB100" s="873"/>
      <c r="CC100" s="873"/>
      <c r="CD100" s="873"/>
      <c r="CE100" s="873"/>
      <c r="CF100" s="873"/>
      <c r="CG100" s="878"/>
      <c r="CH100" s="875"/>
      <c r="CI100" s="876"/>
      <c r="CJ100" s="876"/>
      <c r="CK100" s="876"/>
      <c r="CL100" s="877"/>
      <c r="CM100" s="875"/>
      <c r="CN100" s="876"/>
      <c r="CO100" s="876"/>
      <c r="CP100" s="876"/>
      <c r="CQ100" s="877"/>
      <c r="CR100" s="875"/>
      <c r="CS100" s="876"/>
      <c r="CT100" s="876"/>
      <c r="CU100" s="876"/>
      <c r="CV100" s="877"/>
      <c r="CW100" s="875"/>
      <c r="CX100" s="876"/>
      <c r="CY100" s="876"/>
      <c r="CZ100" s="876"/>
      <c r="DA100" s="877"/>
      <c r="DB100" s="875"/>
      <c r="DC100" s="876"/>
      <c r="DD100" s="876"/>
      <c r="DE100" s="876"/>
      <c r="DF100" s="877"/>
      <c r="DG100" s="875"/>
      <c r="DH100" s="876"/>
      <c r="DI100" s="876"/>
      <c r="DJ100" s="876"/>
      <c r="DK100" s="877"/>
      <c r="DL100" s="875"/>
      <c r="DM100" s="876"/>
      <c r="DN100" s="876"/>
      <c r="DO100" s="876"/>
      <c r="DP100" s="877"/>
      <c r="DQ100" s="875"/>
      <c r="DR100" s="876"/>
      <c r="DS100" s="876"/>
      <c r="DT100" s="876"/>
      <c r="DU100" s="877"/>
      <c r="DV100" s="872"/>
      <c r="DW100" s="873"/>
      <c r="DX100" s="873"/>
      <c r="DY100" s="873"/>
      <c r="DZ100" s="874"/>
      <c r="EA100" s="224"/>
    </row>
    <row r="101" spans="1:131" ht="26.25" hidden="1" customHeight="1" x14ac:dyDescent="0.2">
      <c r="A101" s="239"/>
      <c r="B101" s="240"/>
      <c r="C101" s="240"/>
      <c r="D101" s="240"/>
      <c r="E101" s="240"/>
      <c r="F101" s="240"/>
      <c r="G101" s="240"/>
      <c r="H101" s="240"/>
      <c r="I101" s="240"/>
      <c r="J101" s="240"/>
      <c r="K101" s="240"/>
      <c r="L101" s="240"/>
      <c r="M101" s="240"/>
      <c r="N101" s="240"/>
      <c r="O101" s="240"/>
      <c r="P101" s="240"/>
      <c r="Q101" s="241"/>
      <c r="R101" s="241"/>
      <c r="S101" s="241"/>
      <c r="T101" s="241"/>
      <c r="U101" s="241"/>
      <c r="V101" s="241"/>
      <c r="W101" s="241"/>
      <c r="X101" s="241"/>
      <c r="Y101" s="241"/>
      <c r="Z101" s="241"/>
      <c r="AA101" s="241"/>
      <c r="AB101" s="241"/>
      <c r="AC101" s="241"/>
      <c r="AD101" s="241"/>
      <c r="AE101" s="241"/>
      <c r="AF101" s="241"/>
      <c r="AG101" s="241"/>
      <c r="AH101" s="241"/>
      <c r="AI101" s="241"/>
      <c r="AJ101" s="241"/>
      <c r="AK101" s="241"/>
      <c r="AL101" s="241"/>
      <c r="AM101" s="241"/>
      <c r="AN101" s="241"/>
      <c r="AO101" s="241"/>
      <c r="AP101" s="241"/>
      <c r="AQ101" s="241"/>
      <c r="AR101" s="241"/>
      <c r="AS101" s="241"/>
      <c r="AT101" s="241"/>
      <c r="AU101" s="241"/>
      <c r="AV101" s="241"/>
      <c r="AW101" s="241"/>
      <c r="AX101" s="241"/>
      <c r="AY101" s="241"/>
      <c r="AZ101" s="242"/>
      <c r="BA101" s="242"/>
      <c r="BB101" s="242"/>
      <c r="BC101" s="242"/>
      <c r="BD101" s="242"/>
      <c r="BE101" s="235"/>
      <c r="BF101" s="235"/>
      <c r="BG101" s="235"/>
      <c r="BH101" s="235"/>
      <c r="BI101" s="235"/>
      <c r="BJ101" s="235"/>
      <c r="BK101" s="235"/>
      <c r="BL101" s="235"/>
      <c r="BM101" s="235"/>
      <c r="BN101" s="235"/>
      <c r="BO101" s="235"/>
      <c r="BP101" s="235"/>
      <c r="BQ101" s="232">
        <v>95</v>
      </c>
      <c r="BR101" s="237"/>
      <c r="BS101" s="872"/>
      <c r="BT101" s="873"/>
      <c r="BU101" s="873"/>
      <c r="BV101" s="873"/>
      <c r="BW101" s="873"/>
      <c r="BX101" s="873"/>
      <c r="BY101" s="873"/>
      <c r="BZ101" s="873"/>
      <c r="CA101" s="873"/>
      <c r="CB101" s="873"/>
      <c r="CC101" s="873"/>
      <c r="CD101" s="873"/>
      <c r="CE101" s="873"/>
      <c r="CF101" s="873"/>
      <c r="CG101" s="878"/>
      <c r="CH101" s="875"/>
      <c r="CI101" s="876"/>
      <c r="CJ101" s="876"/>
      <c r="CK101" s="876"/>
      <c r="CL101" s="877"/>
      <c r="CM101" s="875"/>
      <c r="CN101" s="876"/>
      <c r="CO101" s="876"/>
      <c r="CP101" s="876"/>
      <c r="CQ101" s="877"/>
      <c r="CR101" s="875"/>
      <c r="CS101" s="876"/>
      <c r="CT101" s="876"/>
      <c r="CU101" s="876"/>
      <c r="CV101" s="877"/>
      <c r="CW101" s="875"/>
      <c r="CX101" s="876"/>
      <c r="CY101" s="876"/>
      <c r="CZ101" s="876"/>
      <c r="DA101" s="877"/>
      <c r="DB101" s="875"/>
      <c r="DC101" s="876"/>
      <c r="DD101" s="876"/>
      <c r="DE101" s="876"/>
      <c r="DF101" s="877"/>
      <c r="DG101" s="875"/>
      <c r="DH101" s="876"/>
      <c r="DI101" s="876"/>
      <c r="DJ101" s="876"/>
      <c r="DK101" s="877"/>
      <c r="DL101" s="875"/>
      <c r="DM101" s="876"/>
      <c r="DN101" s="876"/>
      <c r="DO101" s="876"/>
      <c r="DP101" s="877"/>
      <c r="DQ101" s="875"/>
      <c r="DR101" s="876"/>
      <c r="DS101" s="876"/>
      <c r="DT101" s="876"/>
      <c r="DU101" s="877"/>
      <c r="DV101" s="872"/>
      <c r="DW101" s="873"/>
      <c r="DX101" s="873"/>
      <c r="DY101" s="873"/>
      <c r="DZ101" s="874"/>
      <c r="EA101" s="224"/>
    </row>
    <row r="102" spans="1:131" ht="26.25" customHeight="1" thickBot="1" x14ac:dyDescent="0.25">
      <c r="A102" s="239"/>
      <c r="B102" s="240"/>
      <c r="C102" s="240"/>
      <c r="D102" s="240"/>
      <c r="E102" s="240"/>
      <c r="F102" s="240"/>
      <c r="G102" s="240"/>
      <c r="H102" s="240"/>
      <c r="I102" s="240"/>
      <c r="J102" s="240"/>
      <c r="K102" s="240"/>
      <c r="L102" s="240"/>
      <c r="M102" s="240"/>
      <c r="N102" s="240"/>
      <c r="O102" s="240"/>
      <c r="P102" s="240"/>
      <c r="Q102" s="241"/>
      <c r="R102" s="241"/>
      <c r="S102" s="241"/>
      <c r="T102" s="241"/>
      <c r="U102" s="241"/>
      <c r="V102" s="241"/>
      <c r="W102" s="241"/>
      <c r="X102" s="241"/>
      <c r="Y102" s="241"/>
      <c r="Z102" s="241"/>
      <c r="AA102" s="241"/>
      <c r="AB102" s="241"/>
      <c r="AC102" s="241"/>
      <c r="AD102" s="241"/>
      <c r="AE102" s="241"/>
      <c r="AF102" s="241"/>
      <c r="AG102" s="241"/>
      <c r="AH102" s="241"/>
      <c r="AI102" s="241"/>
      <c r="AJ102" s="241"/>
      <c r="AK102" s="241"/>
      <c r="AL102" s="241"/>
      <c r="AM102" s="241"/>
      <c r="AN102" s="241"/>
      <c r="AO102" s="241"/>
      <c r="AP102" s="241"/>
      <c r="AQ102" s="241"/>
      <c r="AR102" s="241"/>
      <c r="AS102" s="241"/>
      <c r="AT102" s="241"/>
      <c r="AU102" s="241"/>
      <c r="AV102" s="241"/>
      <c r="AW102" s="241"/>
      <c r="AX102" s="241"/>
      <c r="AY102" s="241"/>
      <c r="AZ102" s="242"/>
      <c r="BA102" s="242"/>
      <c r="BB102" s="242"/>
      <c r="BC102" s="242"/>
      <c r="BD102" s="242"/>
      <c r="BE102" s="235"/>
      <c r="BF102" s="235"/>
      <c r="BG102" s="235"/>
      <c r="BH102" s="235"/>
      <c r="BI102" s="235"/>
      <c r="BJ102" s="235"/>
      <c r="BK102" s="235"/>
      <c r="BL102" s="235"/>
      <c r="BM102" s="235"/>
      <c r="BN102" s="235"/>
      <c r="BO102" s="235"/>
      <c r="BP102" s="235"/>
      <c r="BQ102" s="234" t="s">
        <v>395</v>
      </c>
      <c r="BR102" s="802" t="s">
        <v>427</v>
      </c>
      <c r="BS102" s="803"/>
      <c r="BT102" s="803"/>
      <c r="BU102" s="803"/>
      <c r="BV102" s="803"/>
      <c r="BW102" s="803"/>
      <c r="BX102" s="803"/>
      <c r="BY102" s="803"/>
      <c r="BZ102" s="803"/>
      <c r="CA102" s="803"/>
      <c r="CB102" s="803"/>
      <c r="CC102" s="803"/>
      <c r="CD102" s="803"/>
      <c r="CE102" s="803"/>
      <c r="CF102" s="803"/>
      <c r="CG102" s="804"/>
      <c r="CH102" s="900"/>
      <c r="CI102" s="901"/>
      <c r="CJ102" s="901"/>
      <c r="CK102" s="901"/>
      <c r="CL102" s="902"/>
      <c r="CM102" s="900"/>
      <c r="CN102" s="901"/>
      <c r="CO102" s="901"/>
      <c r="CP102" s="901"/>
      <c r="CQ102" s="902"/>
      <c r="CR102" s="903">
        <v>362</v>
      </c>
      <c r="CS102" s="865"/>
      <c r="CT102" s="865"/>
      <c r="CU102" s="865"/>
      <c r="CV102" s="904"/>
      <c r="CW102" s="903"/>
      <c r="CX102" s="865"/>
      <c r="CY102" s="865"/>
      <c r="CZ102" s="865"/>
      <c r="DA102" s="904"/>
      <c r="DB102" s="903"/>
      <c r="DC102" s="865"/>
      <c r="DD102" s="865"/>
      <c r="DE102" s="865"/>
      <c r="DF102" s="904"/>
      <c r="DG102" s="903"/>
      <c r="DH102" s="865"/>
      <c r="DI102" s="865"/>
      <c r="DJ102" s="865"/>
      <c r="DK102" s="904"/>
      <c r="DL102" s="903"/>
      <c r="DM102" s="865"/>
      <c r="DN102" s="865"/>
      <c r="DO102" s="865"/>
      <c r="DP102" s="904"/>
      <c r="DQ102" s="903"/>
      <c r="DR102" s="865"/>
      <c r="DS102" s="865"/>
      <c r="DT102" s="865"/>
      <c r="DU102" s="904"/>
      <c r="DV102" s="802"/>
      <c r="DW102" s="803"/>
      <c r="DX102" s="803"/>
      <c r="DY102" s="803"/>
      <c r="DZ102" s="927"/>
      <c r="EA102" s="224"/>
    </row>
    <row r="103" spans="1:131" ht="26.25" customHeight="1" x14ac:dyDescent="0.2">
      <c r="A103" s="239"/>
      <c r="B103" s="240"/>
      <c r="C103" s="240"/>
      <c r="D103" s="240"/>
      <c r="E103" s="240"/>
      <c r="F103" s="240"/>
      <c r="G103" s="240"/>
      <c r="H103" s="240"/>
      <c r="I103" s="240"/>
      <c r="J103" s="240"/>
      <c r="K103" s="240"/>
      <c r="L103" s="240"/>
      <c r="M103" s="240"/>
      <c r="N103" s="240"/>
      <c r="O103" s="240"/>
      <c r="P103" s="240"/>
      <c r="Q103" s="241"/>
      <c r="R103" s="241"/>
      <c r="S103" s="241"/>
      <c r="T103" s="241"/>
      <c r="U103" s="241"/>
      <c r="V103" s="241"/>
      <c r="W103" s="241"/>
      <c r="X103" s="241"/>
      <c r="Y103" s="241"/>
      <c r="Z103" s="241"/>
      <c r="AA103" s="241"/>
      <c r="AB103" s="241"/>
      <c r="AC103" s="241"/>
      <c r="AD103" s="241"/>
      <c r="AE103" s="241"/>
      <c r="AF103" s="241"/>
      <c r="AG103" s="241"/>
      <c r="AH103" s="241"/>
      <c r="AI103" s="241"/>
      <c r="AJ103" s="241"/>
      <c r="AK103" s="241"/>
      <c r="AL103" s="241"/>
      <c r="AM103" s="241"/>
      <c r="AN103" s="241"/>
      <c r="AO103" s="241"/>
      <c r="AP103" s="241"/>
      <c r="AQ103" s="241"/>
      <c r="AR103" s="241"/>
      <c r="AS103" s="241"/>
      <c r="AT103" s="241"/>
      <c r="AU103" s="241"/>
      <c r="AV103" s="241"/>
      <c r="AW103" s="241"/>
      <c r="AX103" s="241"/>
      <c r="AY103" s="241"/>
      <c r="AZ103" s="242"/>
      <c r="BA103" s="242"/>
      <c r="BB103" s="242"/>
      <c r="BC103" s="242"/>
      <c r="BD103" s="242"/>
      <c r="BE103" s="235"/>
      <c r="BF103" s="235"/>
      <c r="BG103" s="235"/>
      <c r="BH103" s="235"/>
      <c r="BI103" s="235"/>
      <c r="BJ103" s="235"/>
      <c r="BK103" s="235"/>
      <c r="BL103" s="235"/>
      <c r="BM103" s="235"/>
      <c r="BN103" s="235"/>
      <c r="BO103" s="235"/>
      <c r="BP103" s="235"/>
      <c r="BQ103" s="928" t="s">
        <v>428</v>
      </c>
      <c r="BR103" s="928"/>
      <c r="BS103" s="928"/>
      <c r="BT103" s="928"/>
      <c r="BU103" s="928"/>
      <c r="BV103" s="928"/>
      <c r="BW103" s="928"/>
      <c r="BX103" s="928"/>
      <c r="BY103" s="928"/>
      <c r="BZ103" s="928"/>
      <c r="CA103" s="928"/>
      <c r="CB103" s="928"/>
      <c r="CC103" s="928"/>
      <c r="CD103" s="928"/>
      <c r="CE103" s="928"/>
      <c r="CF103" s="928"/>
      <c r="CG103" s="928"/>
      <c r="CH103" s="928"/>
      <c r="CI103" s="928"/>
      <c r="CJ103" s="928"/>
      <c r="CK103" s="928"/>
      <c r="CL103" s="928"/>
      <c r="CM103" s="928"/>
      <c r="CN103" s="928"/>
      <c r="CO103" s="928"/>
      <c r="CP103" s="928"/>
      <c r="CQ103" s="928"/>
      <c r="CR103" s="928"/>
      <c r="CS103" s="928"/>
      <c r="CT103" s="928"/>
      <c r="CU103" s="928"/>
      <c r="CV103" s="928"/>
      <c r="CW103" s="928"/>
      <c r="CX103" s="928"/>
      <c r="CY103" s="928"/>
      <c r="CZ103" s="928"/>
      <c r="DA103" s="928"/>
      <c r="DB103" s="928"/>
      <c r="DC103" s="928"/>
      <c r="DD103" s="928"/>
      <c r="DE103" s="928"/>
      <c r="DF103" s="928"/>
      <c r="DG103" s="928"/>
      <c r="DH103" s="928"/>
      <c r="DI103" s="928"/>
      <c r="DJ103" s="928"/>
      <c r="DK103" s="928"/>
      <c r="DL103" s="928"/>
      <c r="DM103" s="928"/>
      <c r="DN103" s="928"/>
      <c r="DO103" s="928"/>
      <c r="DP103" s="928"/>
      <c r="DQ103" s="928"/>
      <c r="DR103" s="928"/>
      <c r="DS103" s="928"/>
      <c r="DT103" s="928"/>
      <c r="DU103" s="928"/>
      <c r="DV103" s="928"/>
      <c r="DW103" s="928"/>
      <c r="DX103" s="928"/>
      <c r="DY103" s="928"/>
      <c r="DZ103" s="928"/>
      <c r="EA103" s="224"/>
    </row>
    <row r="104" spans="1:131" ht="26.25" customHeight="1" x14ac:dyDescent="0.2">
      <c r="A104" s="239"/>
      <c r="B104" s="240"/>
      <c r="C104" s="240"/>
      <c r="D104" s="240"/>
      <c r="E104" s="240"/>
      <c r="F104" s="240"/>
      <c r="G104" s="240"/>
      <c r="H104" s="240"/>
      <c r="I104" s="240"/>
      <c r="J104" s="240"/>
      <c r="K104" s="240"/>
      <c r="L104" s="240"/>
      <c r="M104" s="240"/>
      <c r="N104" s="240"/>
      <c r="O104" s="240"/>
      <c r="P104" s="240"/>
      <c r="Q104" s="241"/>
      <c r="R104" s="241"/>
      <c r="S104" s="241"/>
      <c r="T104" s="241"/>
      <c r="U104" s="241"/>
      <c r="V104" s="241"/>
      <c r="W104" s="241"/>
      <c r="X104" s="241"/>
      <c r="Y104" s="241"/>
      <c r="Z104" s="241"/>
      <c r="AA104" s="241"/>
      <c r="AB104" s="241"/>
      <c r="AC104" s="241"/>
      <c r="AD104" s="241"/>
      <c r="AE104" s="241"/>
      <c r="AF104" s="241"/>
      <c r="AG104" s="241"/>
      <c r="AH104" s="241"/>
      <c r="AI104" s="241"/>
      <c r="AJ104" s="241"/>
      <c r="AK104" s="241"/>
      <c r="AL104" s="241"/>
      <c r="AM104" s="241"/>
      <c r="AN104" s="241"/>
      <c r="AO104" s="241"/>
      <c r="AP104" s="241"/>
      <c r="AQ104" s="241"/>
      <c r="AR104" s="241"/>
      <c r="AS104" s="241"/>
      <c r="AT104" s="241"/>
      <c r="AU104" s="241"/>
      <c r="AV104" s="241"/>
      <c r="AW104" s="241"/>
      <c r="AX104" s="241"/>
      <c r="AY104" s="241"/>
      <c r="AZ104" s="242"/>
      <c r="BA104" s="242"/>
      <c r="BB104" s="242"/>
      <c r="BC104" s="242"/>
      <c r="BD104" s="242"/>
      <c r="BE104" s="235"/>
      <c r="BF104" s="235"/>
      <c r="BG104" s="235"/>
      <c r="BH104" s="235"/>
      <c r="BI104" s="235"/>
      <c r="BJ104" s="235"/>
      <c r="BK104" s="235"/>
      <c r="BL104" s="235"/>
      <c r="BM104" s="235"/>
      <c r="BN104" s="235"/>
      <c r="BO104" s="235"/>
      <c r="BP104" s="235"/>
      <c r="BQ104" s="929" t="s">
        <v>429</v>
      </c>
      <c r="BR104" s="929"/>
      <c r="BS104" s="929"/>
      <c r="BT104" s="929"/>
      <c r="BU104" s="929"/>
      <c r="BV104" s="929"/>
      <c r="BW104" s="929"/>
      <c r="BX104" s="929"/>
      <c r="BY104" s="929"/>
      <c r="BZ104" s="929"/>
      <c r="CA104" s="929"/>
      <c r="CB104" s="929"/>
      <c r="CC104" s="929"/>
      <c r="CD104" s="929"/>
      <c r="CE104" s="929"/>
      <c r="CF104" s="929"/>
      <c r="CG104" s="929"/>
      <c r="CH104" s="929"/>
      <c r="CI104" s="929"/>
      <c r="CJ104" s="929"/>
      <c r="CK104" s="929"/>
      <c r="CL104" s="929"/>
      <c r="CM104" s="929"/>
      <c r="CN104" s="929"/>
      <c r="CO104" s="929"/>
      <c r="CP104" s="929"/>
      <c r="CQ104" s="929"/>
      <c r="CR104" s="929"/>
      <c r="CS104" s="929"/>
      <c r="CT104" s="929"/>
      <c r="CU104" s="929"/>
      <c r="CV104" s="929"/>
      <c r="CW104" s="929"/>
      <c r="CX104" s="929"/>
      <c r="CY104" s="929"/>
      <c r="CZ104" s="929"/>
      <c r="DA104" s="929"/>
      <c r="DB104" s="929"/>
      <c r="DC104" s="929"/>
      <c r="DD104" s="929"/>
      <c r="DE104" s="929"/>
      <c r="DF104" s="929"/>
      <c r="DG104" s="929"/>
      <c r="DH104" s="929"/>
      <c r="DI104" s="929"/>
      <c r="DJ104" s="929"/>
      <c r="DK104" s="929"/>
      <c r="DL104" s="929"/>
      <c r="DM104" s="929"/>
      <c r="DN104" s="929"/>
      <c r="DO104" s="929"/>
      <c r="DP104" s="929"/>
      <c r="DQ104" s="929"/>
      <c r="DR104" s="929"/>
      <c r="DS104" s="929"/>
      <c r="DT104" s="929"/>
      <c r="DU104" s="929"/>
      <c r="DV104" s="929"/>
      <c r="DW104" s="929"/>
      <c r="DX104" s="929"/>
      <c r="DY104" s="929"/>
      <c r="DZ104" s="929"/>
      <c r="EA104" s="224"/>
    </row>
    <row r="105" spans="1:131" ht="11.25" customHeight="1" x14ac:dyDescent="0.2">
      <c r="A105" s="235"/>
      <c r="B105" s="235"/>
      <c r="C105" s="235"/>
      <c r="D105" s="235"/>
      <c r="E105" s="235"/>
      <c r="F105" s="235"/>
      <c r="G105" s="235"/>
      <c r="H105" s="235"/>
      <c r="I105" s="235"/>
      <c r="J105" s="235"/>
      <c r="K105" s="235"/>
      <c r="L105" s="235"/>
      <c r="M105" s="235"/>
      <c r="N105" s="235"/>
      <c r="O105" s="235"/>
      <c r="P105" s="235"/>
      <c r="Q105" s="235"/>
      <c r="R105" s="235"/>
      <c r="S105" s="235"/>
      <c r="T105" s="235"/>
      <c r="U105" s="235"/>
      <c r="V105" s="235"/>
      <c r="W105" s="235"/>
      <c r="X105" s="235"/>
      <c r="Y105" s="235"/>
      <c r="Z105" s="235"/>
      <c r="AA105" s="235"/>
      <c r="AB105" s="235"/>
      <c r="AC105" s="235"/>
      <c r="AD105" s="235"/>
      <c r="AE105" s="235"/>
      <c r="AF105" s="235"/>
      <c r="AG105" s="235"/>
      <c r="AH105" s="235"/>
      <c r="AI105" s="235"/>
      <c r="AJ105" s="235"/>
      <c r="AK105" s="235"/>
      <c r="AL105" s="235"/>
      <c r="AM105" s="235"/>
      <c r="AN105" s="235"/>
      <c r="AO105" s="235"/>
      <c r="AP105" s="235"/>
      <c r="AQ105" s="235"/>
      <c r="AR105" s="235"/>
      <c r="AS105" s="235"/>
      <c r="AT105" s="235"/>
      <c r="AU105" s="235"/>
      <c r="AV105" s="235"/>
      <c r="AW105" s="235"/>
      <c r="AX105" s="235"/>
      <c r="AY105" s="235"/>
      <c r="AZ105" s="235"/>
      <c r="BA105" s="235"/>
      <c r="BB105" s="235"/>
      <c r="BC105" s="235"/>
      <c r="BD105" s="235"/>
      <c r="BE105" s="235"/>
      <c r="BF105" s="235"/>
      <c r="BG105" s="235"/>
      <c r="BH105" s="235"/>
      <c r="BI105" s="235"/>
      <c r="BJ105" s="235"/>
      <c r="BK105" s="235"/>
      <c r="BL105" s="235"/>
      <c r="BM105" s="235"/>
      <c r="BN105" s="235"/>
      <c r="BO105" s="235"/>
      <c r="BP105" s="235"/>
      <c r="BQ105" s="224"/>
      <c r="BR105" s="224"/>
      <c r="BS105" s="224"/>
      <c r="BT105" s="224"/>
      <c r="BU105" s="224"/>
      <c r="BV105" s="224"/>
      <c r="BW105" s="224"/>
      <c r="BX105" s="224"/>
      <c r="BY105" s="224"/>
      <c r="BZ105" s="224"/>
      <c r="CA105" s="224"/>
      <c r="CB105" s="224"/>
      <c r="CC105" s="224"/>
      <c r="CD105" s="224"/>
      <c r="CE105" s="224"/>
      <c r="CF105" s="224"/>
      <c r="CG105" s="224"/>
      <c r="CH105" s="224"/>
      <c r="CI105" s="224"/>
      <c r="CJ105" s="224"/>
      <c r="CK105" s="224"/>
      <c r="CL105" s="224"/>
      <c r="CM105" s="224"/>
      <c r="CN105" s="224"/>
      <c r="CO105" s="224"/>
      <c r="CP105" s="224"/>
      <c r="CQ105" s="224"/>
      <c r="CR105" s="224"/>
      <c r="CS105" s="224"/>
      <c r="CT105" s="224"/>
      <c r="CU105" s="224"/>
      <c r="CV105" s="224"/>
      <c r="CW105" s="224"/>
      <c r="CX105" s="224"/>
      <c r="CY105" s="224"/>
      <c r="CZ105" s="224"/>
      <c r="DA105" s="224"/>
      <c r="DB105" s="224"/>
      <c r="DC105" s="224"/>
      <c r="DD105" s="224"/>
      <c r="DE105" s="224"/>
      <c r="DF105" s="224"/>
      <c r="DG105" s="224"/>
      <c r="DH105" s="224"/>
      <c r="DI105" s="224"/>
      <c r="DJ105" s="224"/>
      <c r="DK105" s="224"/>
      <c r="DL105" s="224"/>
      <c r="DM105" s="224"/>
      <c r="DN105" s="224"/>
      <c r="DO105" s="224"/>
      <c r="DP105" s="224"/>
      <c r="DQ105" s="224"/>
      <c r="DR105" s="224"/>
      <c r="DS105" s="224"/>
      <c r="DT105" s="224"/>
      <c r="DU105" s="224"/>
      <c r="DV105" s="224"/>
      <c r="DW105" s="224"/>
      <c r="DX105" s="224"/>
      <c r="DY105" s="224"/>
      <c r="DZ105" s="224"/>
      <c r="EA105" s="224"/>
    </row>
    <row r="106" spans="1:131" ht="11.25" customHeight="1" x14ac:dyDescent="0.2">
      <c r="A106" s="235"/>
      <c r="B106" s="235"/>
      <c r="C106" s="235"/>
      <c r="D106" s="235"/>
      <c r="E106" s="235"/>
      <c r="F106" s="235"/>
      <c r="G106" s="235"/>
      <c r="H106" s="235"/>
      <c r="I106" s="235"/>
      <c r="J106" s="235"/>
      <c r="K106" s="235"/>
      <c r="L106" s="235"/>
      <c r="M106" s="235"/>
      <c r="N106" s="235"/>
      <c r="O106" s="235"/>
      <c r="P106" s="235"/>
      <c r="Q106" s="235"/>
      <c r="R106" s="235"/>
      <c r="S106" s="235"/>
      <c r="T106" s="235"/>
      <c r="U106" s="235"/>
      <c r="V106" s="235"/>
      <c r="W106" s="235"/>
      <c r="X106" s="235"/>
      <c r="Y106" s="235"/>
      <c r="Z106" s="235"/>
      <c r="AA106" s="235"/>
      <c r="AB106" s="235"/>
      <c r="AC106" s="235"/>
      <c r="AD106" s="235"/>
      <c r="AE106" s="235"/>
      <c r="AF106" s="235"/>
      <c r="AG106" s="235"/>
      <c r="AH106" s="235"/>
      <c r="AI106" s="235"/>
      <c r="AJ106" s="235"/>
      <c r="AK106" s="235"/>
      <c r="AL106" s="235"/>
      <c r="AM106" s="235"/>
      <c r="AN106" s="235"/>
      <c r="AO106" s="235"/>
      <c r="AP106" s="235"/>
      <c r="AQ106" s="235"/>
      <c r="AR106" s="235"/>
      <c r="AS106" s="235"/>
      <c r="AT106" s="235"/>
      <c r="AU106" s="235"/>
      <c r="AV106" s="235"/>
      <c r="AW106" s="235"/>
      <c r="AX106" s="235"/>
      <c r="AY106" s="235"/>
      <c r="AZ106" s="235"/>
      <c r="BA106" s="235"/>
      <c r="BB106" s="235"/>
      <c r="BC106" s="235"/>
      <c r="BD106" s="235"/>
      <c r="BE106" s="235"/>
      <c r="BF106" s="235"/>
      <c r="BG106" s="235"/>
      <c r="BH106" s="235"/>
      <c r="BI106" s="235"/>
      <c r="BJ106" s="235"/>
      <c r="BK106" s="235"/>
      <c r="BL106" s="235"/>
      <c r="BM106" s="235"/>
      <c r="BN106" s="235"/>
      <c r="BO106" s="235"/>
      <c r="BP106" s="235"/>
      <c r="BQ106" s="224"/>
      <c r="BR106" s="224"/>
      <c r="BS106" s="224"/>
      <c r="BT106" s="224"/>
      <c r="BU106" s="224"/>
      <c r="BV106" s="224"/>
      <c r="BW106" s="224"/>
      <c r="BX106" s="224"/>
      <c r="BY106" s="224"/>
      <c r="BZ106" s="224"/>
      <c r="CA106" s="224"/>
      <c r="CB106" s="224"/>
      <c r="CC106" s="224"/>
      <c r="CD106" s="224"/>
      <c r="CE106" s="224"/>
      <c r="CF106" s="224"/>
      <c r="CG106" s="224"/>
      <c r="CH106" s="224"/>
      <c r="CI106" s="224"/>
      <c r="CJ106" s="224"/>
      <c r="CK106" s="224"/>
      <c r="CL106" s="224"/>
      <c r="CM106" s="224"/>
      <c r="CN106" s="224"/>
      <c r="CO106" s="224"/>
      <c r="CP106" s="224"/>
      <c r="CQ106" s="224"/>
      <c r="CR106" s="224"/>
      <c r="CS106" s="224"/>
      <c r="CT106" s="224"/>
      <c r="CU106" s="224"/>
      <c r="CV106" s="224"/>
      <c r="CW106" s="224"/>
      <c r="CX106" s="224"/>
      <c r="CY106" s="224"/>
      <c r="CZ106" s="224"/>
      <c r="DA106" s="224"/>
      <c r="DB106" s="224"/>
      <c r="DC106" s="224"/>
      <c r="DD106" s="224"/>
      <c r="DE106" s="224"/>
      <c r="DF106" s="224"/>
      <c r="DG106" s="224"/>
      <c r="DH106" s="224"/>
      <c r="DI106" s="224"/>
      <c r="DJ106" s="224"/>
      <c r="DK106" s="224"/>
      <c r="DL106" s="224"/>
      <c r="DM106" s="224"/>
      <c r="DN106" s="224"/>
      <c r="DO106" s="224"/>
      <c r="DP106" s="224"/>
      <c r="DQ106" s="224"/>
      <c r="DR106" s="224"/>
      <c r="DS106" s="224"/>
      <c r="DT106" s="224"/>
      <c r="DU106" s="224"/>
      <c r="DV106" s="224"/>
      <c r="DW106" s="224"/>
      <c r="DX106" s="224"/>
      <c r="DY106" s="224"/>
      <c r="DZ106" s="224"/>
      <c r="EA106" s="224"/>
    </row>
    <row r="107" spans="1:131" s="224" customFormat="1" ht="26.25" customHeight="1" thickBot="1" x14ac:dyDescent="0.25">
      <c r="A107" s="243" t="s">
        <v>430</v>
      </c>
      <c r="B107" s="244"/>
      <c r="C107" s="244"/>
      <c r="D107" s="244"/>
      <c r="E107" s="244"/>
      <c r="F107" s="244"/>
      <c r="G107" s="244"/>
      <c r="H107" s="244"/>
      <c r="I107" s="244"/>
      <c r="J107" s="244"/>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4"/>
      <c r="AP107" s="244"/>
      <c r="AQ107" s="244"/>
      <c r="AR107" s="244"/>
      <c r="AS107" s="244"/>
      <c r="AT107" s="244"/>
      <c r="AU107" s="243" t="s">
        <v>431</v>
      </c>
      <c r="AV107" s="244"/>
      <c r="AW107" s="244"/>
      <c r="AX107" s="244"/>
      <c r="AY107" s="244"/>
      <c r="AZ107" s="244"/>
      <c r="BA107" s="244"/>
      <c r="BB107" s="244"/>
      <c r="BC107" s="244"/>
      <c r="BD107" s="244"/>
      <c r="BE107" s="244"/>
      <c r="BF107" s="244"/>
      <c r="BG107" s="244"/>
      <c r="BH107" s="244"/>
      <c r="BI107" s="244"/>
      <c r="BJ107" s="244"/>
      <c r="BK107" s="244"/>
      <c r="BL107" s="244"/>
      <c r="BM107" s="244"/>
      <c r="BN107" s="244"/>
      <c r="BO107" s="244"/>
      <c r="BP107" s="244"/>
      <c r="BQ107" s="244"/>
      <c r="BR107" s="244"/>
      <c r="BS107" s="244"/>
      <c r="BT107" s="244"/>
      <c r="BU107" s="244"/>
      <c r="BV107" s="244"/>
      <c r="BW107" s="244"/>
      <c r="BX107" s="244"/>
      <c r="BY107" s="244"/>
      <c r="BZ107" s="244"/>
      <c r="CA107" s="244"/>
      <c r="CB107" s="244"/>
      <c r="CC107" s="244"/>
      <c r="CD107" s="244"/>
      <c r="CE107" s="244"/>
      <c r="CF107" s="244"/>
      <c r="CG107" s="244"/>
      <c r="CH107" s="244"/>
      <c r="CI107" s="244"/>
      <c r="CJ107" s="244"/>
      <c r="CK107" s="244"/>
      <c r="CL107" s="244"/>
      <c r="CM107" s="244"/>
      <c r="CN107" s="244"/>
      <c r="CO107" s="244"/>
      <c r="CP107" s="244"/>
      <c r="CQ107" s="244"/>
      <c r="CR107" s="244"/>
      <c r="CS107" s="244"/>
      <c r="CT107" s="244"/>
      <c r="CU107" s="244"/>
      <c r="CV107" s="244"/>
      <c r="CW107" s="244"/>
      <c r="CX107" s="244"/>
      <c r="CY107" s="244"/>
      <c r="CZ107" s="244"/>
      <c r="DA107" s="244"/>
      <c r="DB107" s="244"/>
      <c r="DC107" s="244"/>
      <c r="DD107" s="244"/>
      <c r="DE107" s="244"/>
      <c r="DF107" s="244"/>
      <c r="DG107" s="244"/>
      <c r="DH107" s="244"/>
      <c r="DI107" s="244"/>
      <c r="DJ107" s="244"/>
      <c r="DK107" s="244"/>
      <c r="DL107" s="244"/>
      <c r="DM107" s="244"/>
      <c r="DN107" s="244"/>
      <c r="DO107" s="244"/>
      <c r="DP107" s="244"/>
      <c r="DQ107" s="244"/>
      <c r="DR107" s="244"/>
      <c r="DS107" s="244"/>
      <c r="DT107" s="244"/>
      <c r="DU107" s="244"/>
      <c r="DV107" s="244"/>
      <c r="DW107" s="244"/>
      <c r="DX107" s="244"/>
      <c r="DY107" s="244"/>
      <c r="DZ107" s="244"/>
    </row>
    <row r="108" spans="1:131" s="224" customFormat="1" ht="26.25" customHeight="1" x14ac:dyDescent="0.2">
      <c r="A108" s="930" t="s">
        <v>432</v>
      </c>
      <c r="B108" s="931"/>
      <c r="C108" s="931"/>
      <c r="D108" s="931"/>
      <c r="E108" s="931"/>
      <c r="F108" s="931"/>
      <c r="G108" s="931"/>
      <c r="H108" s="931"/>
      <c r="I108" s="931"/>
      <c r="J108" s="931"/>
      <c r="K108" s="931"/>
      <c r="L108" s="931"/>
      <c r="M108" s="931"/>
      <c r="N108" s="931"/>
      <c r="O108" s="931"/>
      <c r="P108" s="931"/>
      <c r="Q108" s="931"/>
      <c r="R108" s="931"/>
      <c r="S108" s="931"/>
      <c r="T108" s="931"/>
      <c r="U108" s="931"/>
      <c r="V108" s="931"/>
      <c r="W108" s="931"/>
      <c r="X108" s="931"/>
      <c r="Y108" s="931"/>
      <c r="Z108" s="931"/>
      <c r="AA108" s="931"/>
      <c r="AB108" s="931"/>
      <c r="AC108" s="931"/>
      <c r="AD108" s="931"/>
      <c r="AE108" s="931"/>
      <c r="AF108" s="931"/>
      <c r="AG108" s="931"/>
      <c r="AH108" s="931"/>
      <c r="AI108" s="931"/>
      <c r="AJ108" s="931"/>
      <c r="AK108" s="931"/>
      <c r="AL108" s="931"/>
      <c r="AM108" s="931"/>
      <c r="AN108" s="931"/>
      <c r="AO108" s="931"/>
      <c r="AP108" s="931"/>
      <c r="AQ108" s="931"/>
      <c r="AR108" s="931"/>
      <c r="AS108" s="931"/>
      <c r="AT108" s="932"/>
      <c r="AU108" s="930" t="s">
        <v>433</v>
      </c>
      <c r="AV108" s="931"/>
      <c r="AW108" s="931"/>
      <c r="AX108" s="931"/>
      <c r="AY108" s="931"/>
      <c r="AZ108" s="931"/>
      <c r="BA108" s="931"/>
      <c r="BB108" s="931"/>
      <c r="BC108" s="931"/>
      <c r="BD108" s="931"/>
      <c r="BE108" s="931"/>
      <c r="BF108" s="931"/>
      <c r="BG108" s="931"/>
      <c r="BH108" s="931"/>
      <c r="BI108" s="931"/>
      <c r="BJ108" s="931"/>
      <c r="BK108" s="931"/>
      <c r="BL108" s="931"/>
      <c r="BM108" s="931"/>
      <c r="BN108" s="931"/>
      <c r="BO108" s="931"/>
      <c r="BP108" s="931"/>
      <c r="BQ108" s="931"/>
      <c r="BR108" s="931"/>
      <c r="BS108" s="931"/>
      <c r="BT108" s="931"/>
      <c r="BU108" s="931"/>
      <c r="BV108" s="931"/>
      <c r="BW108" s="931"/>
      <c r="BX108" s="931"/>
      <c r="BY108" s="931"/>
      <c r="BZ108" s="931"/>
      <c r="CA108" s="931"/>
      <c r="CB108" s="931"/>
      <c r="CC108" s="931"/>
      <c r="CD108" s="931"/>
      <c r="CE108" s="931"/>
      <c r="CF108" s="931"/>
      <c r="CG108" s="931"/>
      <c r="CH108" s="931"/>
      <c r="CI108" s="931"/>
      <c r="CJ108" s="931"/>
      <c r="CK108" s="931"/>
      <c r="CL108" s="931"/>
      <c r="CM108" s="931"/>
      <c r="CN108" s="931"/>
      <c r="CO108" s="931"/>
      <c r="CP108" s="931"/>
      <c r="CQ108" s="931"/>
      <c r="CR108" s="931"/>
      <c r="CS108" s="931"/>
      <c r="CT108" s="931"/>
      <c r="CU108" s="931"/>
      <c r="CV108" s="931"/>
      <c r="CW108" s="931"/>
      <c r="CX108" s="931"/>
      <c r="CY108" s="931"/>
      <c r="CZ108" s="931"/>
      <c r="DA108" s="931"/>
      <c r="DB108" s="931"/>
      <c r="DC108" s="931"/>
      <c r="DD108" s="931"/>
      <c r="DE108" s="931"/>
      <c r="DF108" s="931"/>
      <c r="DG108" s="931"/>
      <c r="DH108" s="931"/>
      <c r="DI108" s="931"/>
      <c r="DJ108" s="931"/>
      <c r="DK108" s="931"/>
      <c r="DL108" s="931"/>
      <c r="DM108" s="931"/>
      <c r="DN108" s="931"/>
      <c r="DO108" s="931"/>
      <c r="DP108" s="931"/>
      <c r="DQ108" s="931"/>
      <c r="DR108" s="931"/>
      <c r="DS108" s="931"/>
      <c r="DT108" s="931"/>
      <c r="DU108" s="931"/>
      <c r="DV108" s="931"/>
      <c r="DW108" s="931"/>
      <c r="DX108" s="931"/>
      <c r="DY108" s="931"/>
      <c r="DZ108" s="932"/>
    </row>
    <row r="109" spans="1:131" s="224" customFormat="1" ht="26.25" customHeight="1" x14ac:dyDescent="0.2">
      <c r="A109" s="925" t="s">
        <v>434</v>
      </c>
      <c r="B109" s="906"/>
      <c r="C109" s="906"/>
      <c r="D109" s="906"/>
      <c r="E109" s="906"/>
      <c r="F109" s="906"/>
      <c r="G109" s="906"/>
      <c r="H109" s="906"/>
      <c r="I109" s="906"/>
      <c r="J109" s="906"/>
      <c r="K109" s="906"/>
      <c r="L109" s="906"/>
      <c r="M109" s="906"/>
      <c r="N109" s="906"/>
      <c r="O109" s="906"/>
      <c r="P109" s="906"/>
      <c r="Q109" s="906"/>
      <c r="R109" s="906"/>
      <c r="S109" s="906"/>
      <c r="T109" s="906"/>
      <c r="U109" s="906"/>
      <c r="V109" s="906"/>
      <c r="W109" s="906"/>
      <c r="X109" s="906"/>
      <c r="Y109" s="906"/>
      <c r="Z109" s="907"/>
      <c r="AA109" s="905" t="s">
        <v>435</v>
      </c>
      <c r="AB109" s="906"/>
      <c r="AC109" s="906"/>
      <c r="AD109" s="906"/>
      <c r="AE109" s="907"/>
      <c r="AF109" s="905" t="s">
        <v>436</v>
      </c>
      <c r="AG109" s="906"/>
      <c r="AH109" s="906"/>
      <c r="AI109" s="906"/>
      <c r="AJ109" s="907"/>
      <c r="AK109" s="905" t="s">
        <v>312</v>
      </c>
      <c r="AL109" s="906"/>
      <c r="AM109" s="906"/>
      <c r="AN109" s="906"/>
      <c r="AO109" s="907"/>
      <c r="AP109" s="905" t="s">
        <v>437</v>
      </c>
      <c r="AQ109" s="906"/>
      <c r="AR109" s="906"/>
      <c r="AS109" s="906"/>
      <c r="AT109" s="908"/>
      <c r="AU109" s="925" t="s">
        <v>434</v>
      </c>
      <c r="AV109" s="906"/>
      <c r="AW109" s="906"/>
      <c r="AX109" s="906"/>
      <c r="AY109" s="906"/>
      <c r="AZ109" s="906"/>
      <c r="BA109" s="906"/>
      <c r="BB109" s="906"/>
      <c r="BC109" s="906"/>
      <c r="BD109" s="906"/>
      <c r="BE109" s="906"/>
      <c r="BF109" s="906"/>
      <c r="BG109" s="906"/>
      <c r="BH109" s="906"/>
      <c r="BI109" s="906"/>
      <c r="BJ109" s="906"/>
      <c r="BK109" s="906"/>
      <c r="BL109" s="906"/>
      <c r="BM109" s="906"/>
      <c r="BN109" s="906"/>
      <c r="BO109" s="906"/>
      <c r="BP109" s="907"/>
      <c r="BQ109" s="905" t="s">
        <v>435</v>
      </c>
      <c r="BR109" s="906"/>
      <c r="BS109" s="906"/>
      <c r="BT109" s="906"/>
      <c r="BU109" s="907"/>
      <c r="BV109" s="905" t="s">
        <v>436</v>
      </c>
      <c r="BW109" s="906"/>
      <c r="BX109" s="906"/>
      <c r="BY109" s="906"/>
      <c r="BZ109" s="907"/>
      <c r="CA109" s="905" t="s">
        <v>312</v>
      </c>
      <c r="CB109" s="906"/>
      <c r="CC109" s="906"/>
      <c r="CD109" s="906"/>
      <c r="CE109" s="907"/>
      <c r="CF109" s="926" t="s">
        <v>437</v>
      </c>
      <c r="CG109" s="926"/>
      <c r="CH109" s="926"/>
      <c r="CI109" s="926"/>
      <c r="CJ109" s="926"/>
      <c r="CK109" s="905" t="s">
        <v>438</v>
      </c>
      <c r="CL109" s="906"/>
      <c r="CM109" s="906"/>
      <c r="CN109" s="906"/>
      <c r="CO109" s="906"/>
      <c r="CP109" s="906"/>
      <c r="CQ109" s="906"/>
      <c r="CR109" s="906"/>
      <c r="CS109" s="906"/>
      <c r="CT109" s="906"/>
      <c r="CU109" s="906"/>
      <c r="CV109" s="906"/>
      <c r="CW109" s="906"/>
      <c r="CX109" s="906"/>
      <c r="CY109" s="906"/>
      <c r="CZ109" s="906"/>
      <c r="DA109" s="906"/>
      <c r="DB109" s="906"/>
      <c r="DC109" s="906"/>
      <c r="DD109" s="906"/>
      <c r="DE109" s="906"/>
      <c r="DF109" s="907"/>
      <c r="DG109" s="905" t="s">
        <v>435</v>
      </c>
      <c r="DH109" s="906"/>
      <c r="DI109" s="906"/>
      <c r="DJ109" s="906"/>
      <c r="DK109" s="907"/>
      <c r="DL109" s="905" t="s">
        <v>436</v>
      </c>
      <c r="DM109" s="906"/>
      <c r="DN109" s="906"/>
      <c r="DO109" s="906"/>
      <c r="DP109" s="907"/>
      <c r="DQ109" s="905" t="s">
        <v>312</v>
      </c>
      <c r="DR109" s="906"/>
      <c r="DS109" s="906"/>
      <c r="DT109" s="906"/>
      <c r="DU109" s="907"/>
      <c r="DV109" s="905" t="s">
        <v>437</v>
      </c>
      <c r="DW109" s="906"/>
      <c r="DX109" s="906"/>
      <c r="DY109" s="906"/>
      <c r="DZ109" s="908"/>
    </row>
    <row r="110" spans="1:131" s="224" customFormat="1" ht="26.25" customHeight="1" x14ac:dyDescent="0.2">
      <c r="A110" s="909" t="s">
        <v>439</v>
      </c>
      <c r="B110" s="910"/>
      <c r="C110" s="910"/>
      <c r="D110" s="910"/>
      <c r="E110" s="910"/>
      <c r="F110" s="910"/>
      <c r="G110" s="910"/>
      <c r="H110" s="910"/>
      <c r="I110" s="910"/>
      <c r="J110" s="910"/>
      <c r="K110" s="910"/>
      <c r="L110" s="910"/>
      <c r="M110" s="910"/>
      <c r="N110" s="910"/>
      <c r="O110" s="910"/>
      <c r="P110" s="910"/>
      <c r="Q110" s="910"/>
      <c r="R110" s="910"/>
      <c r="S110" s="910"/>
      <c r="T110" s="910"/>
      <c r="U110" s="910"/>
      <c r="V110" s="910"/>
      <c r="W110" s="910"/>
      <c r="X110" s="910"/>
      <c r="Y110" s="910"/>
      <c r="Z110" s="911"/>
      <c r="AA110" s="912">
        <v>3690613</v>
      </c>
      <c r="AB110" s="913"/>
      <c r="AC110" s="913"/>
      <c r="AD110" s="913"/>
      <c r="AE110" s="914"/>
      <c r="AF110" s="915">
        <v>3782463</v>
      </c>
      <c r="AG110" s="913"/>
      <c r="AH110" s="913"/>
      <c r="AI110" s="913"/>
      <c r="AJ110" s="914"/>
      <c r="AK110" s="915">
        <v>3991776</v>
      </c>
      <c r="AL110" s="913"/>
      <c r="AM110" s="913"/>
      <c r="AN110" s="913"/>
      <c r="AO110" s="914"/>
      <c r="AP110" s="916">
        <v>9.1999999999999993</v>
      </c>
      <c r="AQ110" s="917"/>
      <c r="AR110" s="917"/>
      <c r="AS110" s="917"/>
      <c r="AT110" s="918"/>
      <c r="AU110" s="919" t="s">
        <v>75</v>
      </c>
      <c r="AV110" s="920"/>
      <c r="AW110" s="920"/>
      <c r="AX110" s="920"/>
      <c r="AY110" s="920"/>
      <c r="AZ110" s="942" t="s">
        <v>440</v>
      </c>
      <c r="BA110" s="910"/>
      <c r="BB110" s="910"/>
      <c r="BC110" s="910"/>
      <c r="BD110" s="910"/>
      <c r="BE110" s="910"/>
      <c r="BF110" s="910"/>
      <c r="BG110" s="910"/>
      <c r="BH110" s="910"/>
      <c r="BI110" s="910"/>
      <c r="BJ110" s="910"/>
      <c r="BK110" s="910"/>
      <c r="BL110" s="910"/>
      <c r="BM110" s="910"/>
      <c r="BN110" s="910"/>
      <c r="BO110" s="910"/>
      <c r="BP110" s="911"/>
      <c r="BQ110" s="943">
        <v>35505426</v>
      </c>
      <c r="BR110" s="944"/>
      <c r="BS110" s="944"/>
      <c r="BT110" s="944"/>
      <c r="BU110" s="944"/>
      <c r="BV110" s="944">
        <v>30916187</v>
      </c>
      <c r="BW110" s="944"/>
      <c r="BX110" s="944"/>
      <c r="BY110" s="944"/>
      <c r="BZ110" s="944"/>
      <c r="CA110" s="944">
        <v>28813766</v>
      </c>
      <c r="CB110" s="944"/>
      <c r="CC110" s="944"/>
      <c r="CD110" s="944"/>
      <c r="CE110" s="944"/>
      <c r="CF110" s="957">
        <v>66.099999999999994</v>
      </c>
      <c r="CG110" s="958"/>
      <c r="CH110" s="958"/>
      <c r="CI110" s="958"/>
      <c r="CJ110" s="958"/>
      <c r="CK110" s="959" t="s">
        <v>441</v>
      </c>
      <c r="CL110" s="960"/>
      <c r="CM110" s="942" t="s">
        <v>442</v>
      </c>
      <c r="CN110" s="910"/>
      <c r="CO110" s="910"/>
      <c r="CP110" s="910"/>
      <c r="CQ110" s="910"/>
      <c r="CR110" s="910"/>
      <c r="CS110" s="910"/>
      <c r="CT110" s="910"/>
      <c r="CU110" s="910"/>
      <c r="CV110" s="910"/>
      <c r="CW110" s="910"/>
      <c r="CX110" s="910"/>
      <c r="CY110" s="910"/>
      <c r="CZ110" s="910"/>
      <c r="DA110" s="910"/>
      <c r="DB110" s="910"/>
      <c r="DC110" s="910"/>
      <c r="DD110" s="910"/>
      <c r="DE110" s="910"/>
      <c r="DF110" s="911"/>
      <c r="DG110" s="943">
        <v>1063396</v>
      </c>
      <c r="DH110" s="944"/>
      <c r="DI110" s="944"/>
      <c r="DJ110" s="944"/>
      <c r="DK110" s="944"/>
      <c r="DL110" s="944">
        <v>873881</v>
      </c>
      <c r="DM110" s="944"/>
      <c r="DN110" s="944"/>
      <c r="DO110" s="944"/>
      <c r="DP110" s="944"/>
      <c r="DQ110" s="944">
        <v>678526</v>
      </c>
      <c r="DR110" s="944"/>
      <c r="DS110" s="944"/>
      <c r="DT110" s="944"/>
      <c r="DU110" s="944"/>
      <c r="DV110" s="945">
        <v>1.6</v>
      </c>
      <c r="DW110" s="945"/>
      <c r="DX110" s="945"/>
      <c r="DY110" s="945"/>
      <c r="DZ110" s="946"/>
    </row>
    <row r="111" spans="1:131" s="224" customFormat="1" ht="26.25" customHeight="1" x14ac:dyDescent="0.2">
      <c r="A111" s="947" t="s">
        <v>443</v>
      </c>
      <c r="B111" s="948"/>
      <c r="C111" s="948"/>
      <c r="D111" s="948"/>
      <c r="E111" s="948"/>
      <c r="F111" s="948"/>
      <c r="G111" s="948"/>
      <c r="H111" s="948"/>
      <c r="I111" s="948"/>
      <c r="J111" s="948"/>
      <c r="K111" s="948"/>
      <c r="L111" s="948"/>
      <c r="M111" s="948"/>
      <c r="N111" s="948"/>
      <c r="O111" s="948"/>
      <c r="P111" s="948"/>
      <c r="Q111" s="948"/>
      <c r="R111" s="948"/>
      <c r="S111" s="948"/>
      <c r="T111" s="948"/>
      <c r="U111" s="948"/>
      <c r="V111" s="948"/>
      <c r="W111" s="948"/>
      <c r="X111" s="948"/>
      <c r="Y111" s="948"/>
      <c r="Z111" s="949"/>
      <c r="AA111" s="950" t="s">
        <v>131</v>
      </c>
      <c r="AB111" s="951"/>
      <c r="AC111" s="951"/>
      <c r="AD111" s="951"/>
      <c r="AE111" s="952"/>
      <c r="AF111" s="953" t="s">
        <v>131</v>
      </c>
      <c r="AG111" s="951"/>
      <c r="AH111" s="951"/>
      <c r="AI111" s="951"/>
      <c r="AJ111" s="952"/>
      <c r="AK111" s="953" t="s">
        <v>131</v>
      </c>
      <c r="AL111" s="951"/>
      <c r="AM111" s="951"/>
      <c r="AN111" s="951"/>
      <c r="AO111" s="952"/>
      <c r="AP111" s="954" t="s">
        <v>131</v>
      </c>
      <c r="AQ111" s="955"/>
      <c r="AR111" s="955"/>
      <c r="AS111" s="955"/>
      <c r="AT111" s="956"/>
      <c r="AU111" s="921"/>
      <c r="AV111" s="922"/>
      <c r="AW111" s="922"/>
      <c r="AX111" s="922"/>
      <c r="AY111" s="922"/>
      <c r="AZ111" s="935" t="s">
        <v>444</v>
      </c>
      <c r="BA111" s="936"/>
      <c r="BB111" s="936"/>
      <c r="BC111" s="936"/>
      <c r="BD111" s="936"/>
      <c r="BE111" s="936"/>
      <c r="BF111" s="936"/>
      <c r="BG111" s="936"/>
      <c r="BH111" s="936"/>
      <c r="BI111" s="936"/>
      <c r="BJ111" s="936"/>
      <c r="BK111" s="936"/>
      <c r="BL111" s="936"/>
      <c r="BM111" s="936"/>
      <c r="BN111" s="936"/>
      <c r="BO111" s="936"/>
      <c r="BP111" s="937"/>
      <c r="BQ111" s="938">
        <v>1418071</v>
      </c>
      <c r="BR111" s="939"/>
      <c r="BS111" s="939"/>
      <c r="BT111" s="939"/>
      <c r="BU111" s="939"/>
      <c r="BV111" s="939">
        <v>1104687</v>
      </c>
      <c r="BW111" s="939"/>
      <c r="BX111" s="939"/>
      <c r="BY111" s="939"/>
      <c r="BZ111" s="939"/>
      <c r="CA111" s="939">
        <v>796441</v>
      </c>
      <c r="CB111" s="939"/>
      <c r="CC111" s="939"/>
      <c r="CD111" s="939"/>
      <c r="CE111" s="939"/>
      <c r="CF111" s="933">
        <v>1.8</v>
      </c>
      <c r="CG111" s="934"/>
      <c r="CH111" s="934"/>
      <c r="CI111" s="934"/>
      <c r="CJ111" s="934"/>
      <c r="CK111" s="961"/>
      <c r="CL111" s="962"/>
      <c r="CM111" s="935" t="s">
        <v>445</v>
      </c>
      <c r="CN111" s="936"/>
      <c r="CO111" s="936"/>
      <c r="CP111" s="936"/>
      <c r="CQ111" s="936"/>
      <c r="CR111" s="936"/>
      <c r="CS111" s="936"/>
      <c r="CT111" s="936"/>
      <c r="CU111" s="936"/>
      <c r="CV111" s="936"/>
      <c r="CW111" s="936"/>
      <c r="CX111" s="936"/>
      <c r="CY111" s="936"/>
      <c r="CZ111" s="936"/>
      <c r="DA111" s="936"/>
      <c r="DB111" s="936"/>
      <c r="DC111" s="936"/>
      <c r="DD111" s="936"/>
      <c r="DE111" s="936"/>
      <c r="DF111" s="937"/>
      <c r="DG111" s="938">
        <v>354675</v>
      </c>
      <c r="DH111" s="939"/>
      <c r="DI111" s="939"/>
      <c r="DJ111" s="939"/>
      <c r="DK111" s="939"/>
      <c r="DL111" s="939">
        <v>230806</v>
      </c>
      <c r="DM111" s="939"/>
      <c r="DN111" s="939"/>
      <c r="DO111" s="939"/>
      <c r="DP111" s="939"/>
      <c r="DQ111" s="939">
        <v>117915</v>
      </c>
      <c r="DR111" s="939"/>
      <c r="DS111" s="939"/>
      <c r="DT111" s="939"/>
      <c r="DU111" s="939"/>
      <c r="DV111" s="940">
        <v>0.3</v>
      </c>
      <c r="DW111" s="940"/>
      <c r="DX111" s="940"/>
      <c r="DY111" s="940"/>
      <c r="DZ111" s="941"/>
    </row>
    <row r="112" spans="1:131" s="224" customFormat="1" ht="26.25" customHeight="1" x14ac:dyDescent="0.2">
      <c r="A112" s="965" t="s">
        <v>446</v>
      </c>
      <c r="B112" s="966"/>
      <c r="C112" s="936" t="s">
        <v>447</v>
      </c>
      <c r="D112" s="936"/>
      <c r="E112" s="936"/>
      <c r="F112" s="936"/>
      <c r="G112" s="936"/>
      <c r="H112" s="936"/>
      <c r="I112" s="936"/>
      <c r="J112" s="936"/>
      <c r="K112" s="936"/>
      <c r="L112" s="936"/>
      <c r="M112" s="936"/>
      <c r="N112" s="936"/>
      <c r="O112" s="936"/>
      <c r="P112" s="936"/>
      <c r="Q112" s="936"/>
      <c r="R112" s="936"/>
      <c r="S112" s="936"/>
      <c r="T112" s="936"/>
      <c r="U112" s="936"/>
      <c r="V112" s="936"/>
      <c r="W112" s="936"/>
      <c r="X112" s="936"/>
      <c r="Y112" s="936"/>
      <c r="Z112" s="937"/>
      <c r="AA112" s="971" t="s">
        <v>131</v>
      </c>
      <c r="AB112" s="972"/>
      <c r="AC112" s="972"/>
      <c r="AD112" s="972"/>
      <c r="AE112" s="973"/>
      <c r="AF112" s="974" t="s">
        <v>131</v>
      </c>
      <c r="AG112" s="972"/>
      <c r="AH112" s="972"/>
      <c r="AI112" s="972"/>
      <c r="AJ112" s="973"/>
      <c r="AK112" s="974" t="s">
        <v>448</v>
      </c>
      <c r="AL112" s="972"/>
      <c r="AM112" s="972"/>
      <c r="AN112" s="972"/>
      <c r="AO112" s="973"/>
      <c r="AP112" s="975" t="s">
        <v>449</v>
      </c>
      <c r="AQ112" s="976"/>
      <c r="AR112" s="976"/>
      <c r="AS112" s="976"/>
      <c r="AT112" s="977"/>
      <c r="AU112" s="921"/>
      <c r="AV112" s="922"/>
      <c r="AW112" s="922"/>
      <c r="AX112" s="922"/>
      <c r="AY112" s="922"/>
      <c r="AZ112" s="935" t="s">
        <v>450</v>
      </c>
      <c r="BA112" s="936"/>
      <c r="BB112" s="936"/>
      <c r="BC112" s="936"/>
      <c r="BD112" s="936"/>
      <c r="BE112" s="936"/>
      <c r="BF112" s="936"/>
      <c r="BG112" s="936"/>
      <c r="BH112" s="936"/>
      <c r="BI112" s="936"/>
      <c r="BJ112" s="936"/>
      <c r="BK112" s="936"/>
      <c r="BL112" s="936"/>
      <c r="BM112" s="936"/>
      <c r="BN112" s="936"/>
      <c r="BO112" s="936"/>
      <c r="BP112" s="937"/>
      <c r="BQ112" s="938">
        <v>2678073</v>
      </c>
      <c r="BR112" s="939"/>
      <c r="BS112" s="939"/>
      <c r="BT112" s="939"/>
      <c r="BU112" s="939"/>
      <c r="BV112" s="939">
        <v>1537037</v>
      </c>
      <c r="BW112" s="939"/>
      <c r="BX112" s="939"/>
      <c r="BY112" s="939"/>
      <c r="BZ112" s="939"/>
      <c r="CA112" s="939">
        <v>888450</v>
      </c>
      <c r="CB112" s="939"/>
      <c r="CC112" s="939"/>
      <c r="CD112" s="939"/>
      <c r="CE112" s="939"/>
      <c r="CF112" s="933">
        <v>2</v>
      </c>
      <c r="CG112" s="934"/>
      <c r="CH112" s="934"/>
      <c r="CI112" s="934"/>
      <c r="CJ112" s="934"/>
      <c r="CK112" s="961"/>
      <c r="CL112" s="962"/>
      <c r="CM112" s="935" t="s">
        <v>451</v>
      </c>
      <c r="CN112" s="936"/>
      <c r="CO112" s="936"/>
      <c r="CP112" s="936"/>
      <c r="CQ112" s="936"/>
      <c r="CR112" s="936"/>
      <c r="CS112" s="936"/>
      <c r="CT112" s="936"/>
      <c r="CU112" s="936"/>
      <c r="CV112" s="936"/>
      <c r="CW112" s="936"/>
      <c r="CX112" s="936"/>
      <c r="CY112" s="936"/>
      <c r="CZ112" s="936"/>
      <c r="DA112" s="936"/>
      <c r="DB112" s="936"/>
      <c r="DC112" s="936"/>
      <c r="DD112" s="936"/>
      <c r="DE112" s="936"/>
      <c r="DF112" s="937"/>
      <c r="DG112" s="938" t="s">
        <v>448</v>
      </c>
      <c r="DH112" s="939"/>
      <c r="DI112" s="939"/>
      <c r="DJ112" s="939"/>
      <c r="DK112" s="939"/>
      <c r="DL112" s="939" t="s">
        <v>452</v>
      </c>
      <c r="DM112" s="939"/>
      <c r="DN112" s="939"/>
      <c r="DO112" s="939"/>
      <c r="DP112" s="939"/>
      <c r="DQ112" s="939" t="s">
        <v>448</v>
      </c>
      <c r="DR112" s="939"/>
      <c r="DS112" s="939"/>
      <c r="DT112" s="939"/>
      <c r="DU112" s="939"/>
      <c r="DV112" s="940" t="s">
        <v>448</v>
      </c>
      <c r="DW112" s="940"/>
      <c r="DX112" s="940"/>
      <c r="DY112" s="940"/>
      <c r="DZ112" s="941"/>
    </row>
    <row r="113" spans="1:130" s="224" customFormat="1" ht="26.25" customHeight="1" x14ac:dyDescent="0.2">
      <c r="A113" s="967"/>
      <c r="B113" s="968"/>
      <c r="C113" s="936" t="s">
        <v>453</v>
      </c>
      <c r="D113" s="936"/>
      <c r="E113" s="936"/>
      <c r="F113" s="936"/>
      <c r="G113" s="936"/>
      <c r="H113" s="936"/>
      <c r="I113" s="936"/>
      <c r="J113" s="936"/>
      <c r="K113" s="936"/>
      <c r="L113" s="936"/>
      <c r="M113" s="936"/>
      <c r="N113" s="936"/>
      <c r="O113" s="936"/>
      <c r="P113" s="936"/>
      <c r="Q113" s="936"/>
      <c r="R113" s="936"/>
      <c r="S113" s="936"/>
      <c r="T113" s="936"/>
      <c r="U113" s="936"/>
      <c r="V113" s="936"/>
      <c r="W113" s="936"/>
      <c r="X113" s="936"/>
      <c r="Y113" s="936"/>
      <c r="Z113" s="937"/>
      <c r="AA113" s="950">
        <v>66559</v>
      </c>
      <c r="AB113" s="951"/>
      <c r="AC113" s="951"/>
      <c r="AD113" s="951"/>
      <c r="AE113" s="952"/>
      <c r="AF113" s="953">
        <v>85484</v>
      </c>
      <c r="AG113" s="951"/>
      <c r="AH113" s="951"/>
      <c r="AI113" s="951"/>
      <c r="AJ113" s="952"/>
      <c r="AK113" s="953">
        <v>96733</v>
      </c>
      <c r="AL113" s="951"/>
      <c r="AM113" s="951"/>
      <c r="AN113" s="951"/>
      <c r="AO113" s="952"/>
      <c r="AP113" s="954">
        <v>0.2</v>
      </c>
      <c r="AQ113" s="955"/>
      <c r="AR113" s="955"/>
      <c r="AS113" s="955"/>
      <c r="AT113" s="956"/>
      <c r="AU113" s="921"/>
      <c r="AV113" s="922"/>
      <c r="AW113" s="922"/>
      <c r="AX113" s="922"/>
      <c r="AY113" s="922"/>
      <c r="AZ113" s="935" t="s">
        <v>454</v>
      </c>
      <c r="BA113" s="936"/>
      <c r="BB113" s="936"/>
      <c r="BC113" s="936"/>
      <c r="BD113" s="936"/>
      <c r="BE113" s="936"/>
      <c r="BF113" s="936"/>
      <c r="BG113" s="936"/>
      <c r="BH113" s="936"/>
      <c r="BI113" s="936"/>
      <c r="BJ113" s="936"/>
      <c r="BK113" s="936"/>
      <c r="BL113" s="936"/>
      <c r="BM113" s="936"/>
      <c r="BN113" s="936"/>
      <c r="BO113" s="936"/>
      <c r="BP113" s="937"/>
      <c r="BQ113" s="938" t="s">
        <v>448</v>
      </c>
      <c r="BR113" s="939"/>
      <c r="BS113" s="939"/>
      <c r="BT113" s="939"/>
      <c r="BU113" s="939"/>
      <c r="BV113" s="939" t="s">
        <v>448</v>
      </c>
      <c r="BW113" s="939"/>
      <c r="BX113" s="939"/>
      <c r="BY113" s="939"/>
      <c r="BZ113" s="939"/>
      <c r="CA113" s="939" t="s">
        <v>448</v>
      </c>
      <c r="CB113" s="939"/>
      <c r="CC113" s="939"/>
      <c r="CD113" s="939"/>
      <c r="CE113" s="939"/>
      <c r="CF113" s="933" t="s">
        <v>455</v>
      </c>
      <c r="CG113" s="934"/>
      <c r="CH113" s="934"/>
      <c r="CI113" s="934"/>
      <c r="CJ113" s="934"/>
      <c r="CK113" s="961"/>
      <c r="CL113" s="962"/>
      <c r="CM113" s="935" t="s">
        <v>456</v>
      </c>
      <c r="CN113" s="936"/>
      <c r="CO113" s="936"/>
      <c r="CP113" s="936"/>
      <c r="CQ113" s="936"/>
      <c r="CR113" s="936"/>
      <c r="CS113" s="936"/>
      <c r="CT113" s="936"/>
      <c r="CU113" s="936"/>
      <c r="CV113" s="936"/>
      <c r="CW113" s="936"/>
      <c r="CX113" s="936"/>
      <c r="CY113" s="936"/>
      <c r="CZ113" s="936"/>
      <c r="DA113" s="936"/>
      <c r="DB113" s="936"/>
      <c r="DC113" s="936"/>
      <c r="DD113" s="936"/>
      <c r="DE113" s="936"/>
      <c r="DF113" s="937"/>
      <c r="DG113" s="971" t="s">
        <v>457</v>
      </c>
      <c r="DH113" s="972"/>
      <c r="DI113" s="972"/>
      <c r="DJ113" s="972"/>
      <c r="DK113" s="973"/>
      <c r="DL113" s="974" t="s">
        <v>448</v>
      </c>
      <c r="DM113" s="972"/>
      <c r="DN113" s="972"/>
      <c r="DO113" s="972"/>
      <c r="DP113" s="973"/>
      <c r="DQ113" s="974" t="s">
        <v>458</v>
      </c>
      <c r="DR113" s="972"/>
      <c r="DS113" s="972"/>
      <c r="DT113" s="972"/>
      <c r="DU113" s="973"/>
      <c r="DV113" s="975" t="s">
        <v>448</v>
      </c>
      <c r="DW113" s="976"/>
      <c r="DX113" s="976"/>
      <c r="DY113" s="976"/>
      <c r="DZ113" s="977"/>
    </row>
    <row r="114" spans="1:130" s="224" customFormat="1" ht="26.25" customHeight="1" x14ac:dyDescent="0.2">
      <c r="A114" s="967"/>
      <c r="B114" s="968"/>
      <c r="C114" s="936" t="s">
        <v>459</v>
      </c>
      <c r="D114" s="936"/>
      <c r="E114" s="936"/>
      <c r="F114" s="936"/>
      <c r="G114" s="936"/>
      <c r="H114" s="936"/>
      <c r="I114" s="936"/>
      <c r="J114" s="936"/>
      <c r="K114" s="936"/>
      <c r="L114" s="936"/>
      <c r="M114" s="936"/>
      <c r="N114" s="936"/>
      <c r="O114" s="936"/>
      <c r="P114" s="936"/>
      <c r="Q114" s="936"/>
      <c r="R114" s="936"/>
      <c r="S114" s="936"/>
      <c r="T114" s="936"/>
      <c r="U114" s="936"/>
      <c r="V114" s="936"/>
      <c r="W114" s="936"/>
      <c r="X114" s="936"/>
      <c r="Y114" s="936"/>
      <c r="Z114" s="937"/>
      <c r="AA114" s="971" t="s">
        <v>448</v>
      </c>
      <c r="AB114" s="972"/>
      <c r="AC114" s="972"/>
      <c r="AD114" s="972"/>
      <c r="AE114" s="973"/>
      <c r="AF114" s="974" t="s">
        <v>448</v>
      </c>
      <c r="AG114" s="972"/>
      <c r="AH114" s="972"/>
      <c r="AI114" s="972"/>
      <c r="AJ114" s="973"/>
      <c r="AK114" s="974" t="s">
        <v>448</v>
      </c>
      <c r="AL114" s="972"/>
      <c r="AM114" s="972"/>
      <c r="AN114" s="972"/>
      <c r="AO114" s="973"/>
      <c r="AP114" s="975" t="s">
        <v>452</v>
      </c>
      <c r="AQ114" s="976"/>
      <c r="AR114" s="976"/>
      <c r="AS114" s="976"/>
      <c r="AT114" s="977"/>
      <c r="AU114" s="921"/>
      <c r="AV114" s="922"/>
      <c r="AW114" s="922"/>
      <c r="AX114" s="922"/>
      <c r="AY114" s="922"/>
      <c r="AZ114" s="935" t="s">
        <v>460</v>
      </c>
      <c r="BA114" s="936"/>
      <c r="BB114" s="936"/>
      <c r="BC114" s="936"/>
      <c r="BD114" s="936"/>
      <c r="BE114" s="936"/>
      <c r="BF114" s="936"/>
      <c r="BG114" s="936"/>
      <c r="BH114" s="936"/>
      <c r="BI114" s="936"/>
      <c r="BJ114" s="936"/>
      <c r="BK114" s="936"/>
      <c r="BL114" s="936"/>
      <c r="BM114" s="936"/>
      <c r="BN114" s="936"/>
      <c r="BO114" s="936"/>
      <c r="BP114" s="937"/>
      <c r="BQ114" s="938">
        <v>8758596</v>
      </c>
      <c r="BR114" s="939"/>
      <c r="BS114" s="939"/>
      <c r="BT114" s="939"/>
      <c r="BU114" s="939"/>
      <c r="BV114" s="939">
        <v>9071564</v>
      </c>
      <c r="BW114" s="939"/>
      <c r="BX114" s="939"/>
      <c r="BY114" s="939"/>
      <c r="BZ114" s="939"/>
      <c r="CA114" s="939">
        <v>9293213</v>
      </c>
      <c r="CB114" s="939"/>
      <c r="CC114" s="939"/>
      <c r="CD114" s="939"/>
      <c r="CE114" s="939"/>
      <c r="CF114" s="933">
        <v>21.3</v>
      </c>
      <c r="CG114" s="934"/>
      <c r="CH114" s="934"/>
      <c r="CI114" s="934"/>
      <c r="CJ114" s="934"/>
      <c r="CK114" s="961"/>
      <c r="CL114" s="962"/>
      <c r="CM114" s="935" t="s">
        <v>461</v>
      </c>
      <c r="CN114" s="936"/>
      <c r="CO114" s="936"/>
      <c r="CP114" s="936"/>
      <c r="CQ114" s="936"/>
      <c r="CR114" s="936"/>
      <c r="CS114" s="936"/>
      <c r="CT114" s="936"/>
      <c r="CU114" s="936"/>
      <c r="CV114" s="936"/>
      <c r="CW114" s="936"/>
      <c r="CX114" s="936"/>
      <c r="CY114" s="936"/>
      <c r="CZ114" s="936"/>
      <c r="DA114" s="936"/>
      <c r="DB114" s="936"/>
      <c r="DC114" s="936"/>
      <c r="DD114" s="936"/>
      <c r="DE114" s="936"/>
      <c r="DF114" s="937"/>
      <c r="DG114" s="971" t="s">
        <v>448</v>
      </c>
      <c r="DH114" s="972"/>
      <c r="DI114" s="972"/>
      <c r="DJ114" s="972"/>
      <c r="DK114" s="973"/>
      <c r="DL114" s="974" t="s">
        <v>448</v>
      </c>
      <c r="DM114" s="972"/>
      <c r="DN114" s="972"/>
      <c r="DO114" s="972"/>
      <c r="DP114" s="973"/>
      <c r="DQ114" s="974" t="s">
        <v>448</v>
      </c>
      <c r="DR114" s="972"/>
      <c r="DS114" s="972"/>
      <c r="DT114" s="972"/>
      <c r="DU114" s="973"/>
      <c r="DV114" s="975" t="s">
        <v>448</v>
      </c>
      <c r="DW114" s="976"/>
      <c r="DX114" s="976"/>
      <c r="DY114" s="976"/>
      <c r="DZ114" s="977"/>
    </row>
    <row r="115" spans="1:130" s="224" customFormat="1" ht="26.25" customHeight="1" x14ac:dyDescent="0.2">
      <c r="A115" s="967"/>
      <c r="B115" s="968"/>
      <c r="C115" s="936" t="s">
        <v>462</v>
      </c>
      <c r="D115" s="936"/>
      <c r="E115" s="936"/>
      <c r="F115" s="936"/>
      <c r="G115" s="936"/>
      <c r="H115" s="936"/>
      <c r="I115" s="936"/>
      <c r="J115" s="936"/>
      <c r="K115" s="936"/>
      <c r="L115" s="936"/>
      <c r="M115" s="936"/>
      <c r="N115" s="936"/>
      <c r="O115" s="936"/>
      <c r="P115" s="936"/>
      <c r="Q115" s="936"/>
      <c r="R115" s="936"/>
      <c r="S115" s="936"/>
      <c r="T115" s="936"/>
      <c r="U115" s="936"/>
      <c r="V115" s="936"/>
      <c r="W115" s="936"/>
      <c r="X115" s="936"/>
      <c r="Y115" s="936"/>
      <c r="Z115" s="937"/>
      <c r="AA115" s="950">
        <v>1244938</v>
      </c>
      <c r="AB115" s="951"/>
      <c r="AC115" s="951"/>
      <c r="AD115" s="951"/>
      <c r="AE115" s="952"/>
      <c r="AF115" s="953">
        <v>1351145</v>
      </c>
      <c r="AG115" s="951"/>
      <c r="AH115" s="951"/>
      <c r="AI115" s="951"/>
      <c r="AJ115" s="952"/>
      <c r="AK115" s="953">
        <v>528865</v>
      </c>
      <c r="AL115" s="951"/>
      <c r="AM115" s="951"/>
      <c r="AN115" s="951"/>
      <c r="AO115" s="952"/>
      <c r="AP115" s="954">
        <v>1.2</v>
      </c>
      <c r="AQ115" s="955"/>
      <c r="AR115" s="955"/>
      <c r="AS115" s="955"/>
      <c r="AT115" s="956"/>
      <c r="AU115" s="921"/>
      <c r="AV115" s="922"/>
      <c r="AW115" s="922"/>
      <c r="AX115" s="922"/>
      <c r="AY115" s="922"/>
      <c r="AZ115" s="935" t="s">
        <v>463</v>
      </c>
      <c r="BA115" s="936"/>
      <c r="BB115" s="936"/>
      <c r="BC115" s="936"/>
      <c r="BD115" s="936"/>
      <c r="BE115" s="936"/>
      <c r="BF115" s="936"/>
      <c r="BG115" s="936"/>
      <c r="BH115" s="936"/>
      <c r="BI115" s="936"/>
      <c r="BJ115" s="936"/>
      <c r="BK115" s="936"/>
      <c r="BL115" s="936"/>
      <c r="BM115" s="936"/>
      <c r="BN115" s="936"/>
      <c r="BO115" s="936"/>
      <c r="BP115" s="937"/>
      <c r="BQ115" s="938" t="s">
        <v>448</v>
      </c>
      <c r="BR115" s="939"/>
      <c r="BS115" s="939"/>
      <c r="BT115" s="939"/>
      <c r="BU115" s="939"/>
      <c r="BV115" s="939" t="s">
        <v>452</v>
      </c>
      <c r="BW115" s="939"/>
      <c r="BX115" s="939"/>
      <c r="BY115" s="939"/>
      <c r="BZ115" s="939"/>
      <c r="CA115" s="939" t="s">
        <v>448</v>
      </c>
      <c r="CB115" s="939"/>
      <c r="CC115" s="939"/>
      <c r="CD115" s="939"/>
      <c r="CE115" s="939"/>
      <c r="CF115" s="933" t="s">
        <v>448</v>
      </c>
      <c r="CG115" s="934"/>
      <c r="CH115" s="934"/>
      <c r="CI115" s="934"/>
      <c r="CJ115" s="934"/>
      <c r="CK115" s="961"/>
      <c r="CL115" s="962"/>
      <c r="CM115" s="935" t="s">
        <v>464</v>
      </c>
      <c r="CN115" s="936"/>
      <c r="CO115" s="936"/>
      <c r="CP115" s="936"/>
      <c r="CQ115" s="936"/>
      <c r="CR115" s="936"/>
      <c r="CS115" s="936"/>
      <c r="CT115" s="936"/>
      <c r="CU115" s="936"/>
      <c r="CV115" s="936"/>
      <c r="CW115" s="936"/>
      <c r="CX115" s="936"/>
      <c r="CY115" s="936"/>
      <c r="CZ115" s="936"/>
      <c r="DA115" s="936"/>
      <c r="DB115" s="936"/>
      <c r="DC115" s="936"/>
      <c r="DD115" s="936"/>
      <c r="DE115" s="936"/>
      <c r="DF115" s="937"/>
      <c r="DG115" s="971" t="s">
        <v>448</v>
      </c>
      <c r="DH115" s="972"/>
      <c r="DI115" s="972"/>
      <c r="DJ115" s="972"/>
      <c r="DK115" s="973"/>
      <c r="DL115" s="974" t="s">
        <v>448</v>
      </c>
      <c r="DM115" s="972"/>
      <c r="DN115" s="972"/>
      <c r="DO115" s="972"/>
      <c r="DP115" s="973"/>
      <c r="DQ115" s="974" t="s">
        <v>455</v>
      </c>
      <c r="DR115" s="972"/>
      <c r="DS115" s="972"/>
      <c r="DT115" s="972"/>
      <c r="DU115" s="973"/>
      <c r="DV115" s="975" t="s">
        <v>448</v>
      </c>
      <c r="DW115" s="976"/>
      <c r="DX115" s="976"/>
      <c r="DY115" s="976"/>
      <c r="DZ115" s="977"/>
    </row>
    <row r="116" spans="1:130" s="224" customFormat="1" ht="26.25" customHeight="1" x14ac:dyDescent="0.2">
      <c r="A116" s="969"/>
      <c r="B116" s="970"/>
      <c r="C116" s="978" t="s">
        <v>465</v>
      </c>
      <c r="D116" s="978"/>
      <c r="E116" s="978"/>
      <c r="F116" s="978"/>
      <c r="G116" s="978"/>
      <c r="H116" s="978"/>
      <c r="I116" s="978"/>
      <c r="J116" s="978"/>
      <c r="K116" s="978"/>
      <c r="L116" s="978"/>
      <c r="M116" s="978"/>
      <c r="N116" s="978"/>
      <c r="O116" s="978"/>
      <c r="P116" s="978"/>
      <c r="Q116" s="978"/>
      <c r="R116" s="978"/>
      <c r="S116" s="978"/>
      <c r="T116" s="978"/>
      <c r="U116" s="978"/>
      <c r="V116" s="978"/>
      <c r="W116" s="978"/>
      <c r="X116" s="978"/>
      <c r="Y116" s="978"/>
      <c r="Z116" s="979"/>
      <c r="AA116" s="971" t="s">
        <v>458</v>
      </c>
      <c r="AB116" s="972"/>
      <c r="AC116" s="972"/>
      <c r="AD116" s="972"/>
      <c r="AE116" s="973"/>
      <c r="AF116" s="974" t="s">
        <v>448</v>
      </c>
      <c r="AG116" s="972"/>
      <c r="AH116" s="972"/>
      <c r="AI116" s="972"/>
      <c r="AJ116" s="973"/>
      <c r="AK116" s="974" t="s">
        <v>458</v>
      </c>
      <c r="AL116" s="972"/>
      <c r="AM116" s="972"/>
      <c r="AN116" s="972"/>
      <c r="AO116" s="973"/>
      <c r="AP116" s="975" t="s">
        <v>455</v>
      </c>
      <c r="AQ116" s="976"/>
      <c r="AR116" s="976"/>
      <c r="AS116" s="976"/>
      <c r="AT116" s="977"/>
      <c r="AU116" s="921"/>
      <c r="AV116" s="922"/>
      <c r="AW116" s="922"/>
      <c r="AX116" s="922"/>
      <c r="AY116" s="922"/>
      <c r="AZ116" s="980" t="s">
        <v>466</v>
      </c>
      <c r="BA116" s="981"/>
      <c r="BB116" s="981"/>
      <c r="BC116" s="981"/>
      <c r="BD116" s="981"/>
      <c r="BE116" s="981"/>
      <c r="BF116" s="981"/>
      <c r="BG116" s="981"/>
      <c r="BH116" s="981"/>
      <c r="BI116" s="981"/>
      <c r="BJ116" s="981"/>
      <c r="BK116" s="981"/>
      <c r="BL116" s="981"/>
      <c r="BM116" s="981"/>
      <c r="BN116" s="981"/>
      <c r="BO116" s="981"/>
      <c r="BP116" s="982"/>
      <c r="BQ116" s="938" t="s">
        <v>458</v>
      </c>
      <c r="BR116" s="939"/>
      <c r="BS116" s="939"/>
      <c r="BT116" s="939"/>
      <c r="BU116" s="939"/>
      <c r="BV116" s="939" t="s">
        <v>458</v>
      </c>
      <c r="BW116" s="939"/>
      <c r="BX116" s="939"/>
      <c r="BY116" s="939"/>
      <c r="BZ116" s="939"/>
      <c r="CA116" s="939" t="s">
        <v>448</v>
      </c>
      <c r="CB116" s="939"/>
      <c r="CC116" s="939"/>
      <c r="CD116" s="939"/>
      <c r="CE116" s="939"/>
      <c r="CF116" s="933" t="s">
        <v>448</v>
      </c>
      <c r="CG116" s="934"/>
      <c r="CH116" s="934"/>
      <c r="CI116" s="934"/>
      <c r="CJ116" s="934"/>
      <c r="CK116" s="961"/>
      <c r="CL116" s="962"/>
      <c r="CM116" s="935" t="s">
        <v>467</v>
      </c>
      <c r="CN116" s="936"/>
      <c r="CO116" s="936"/>
      <c r="CP116" s="936"/>
      <c r="CQ116" s="936"/>
      <c r="CR116" s="936"/>
      <c r="CS116" s="936"/>
      <c r="CT116" s="936"/>
      <c r="CU116" s="936"/>
      <c r="CV116" s="936"/>
      <c r="CW116" s="936"/>
      <c r="CX116" s="936"/>
      <c r="CY116" s="936"/>
      <c r="CZ116" s="936"/>
      <c r="DA116" s="936"/>
      <c r="DB116" s="936"/>
      <c r="DC116" s="936"/>
      <c r="DD116" s="936"/>
      <c r="DE116" s="936"/>
      <c r="DF116" s="937"/>
      <c r="DG116" s="971" t="s">
        <v>448</v>
      </c>
      <c r="DH116" s="972"/>
      <c r="DI116" s="972"/>
      <c r="DJ116" s="972"/>
      <c r="DK116" s="973"/>
      <c r="DL116" s="974" t="s">
        <v>449</v>
      </c>
      <c r="DM116" s="972"/>
      <c r="DN116" s="972"/>
      <c r="DO116" s="972"/>
      <c r="DP116" s="973"/>
      <c r="DQ116" s="974" t="s">
        <v>448</v>
      </c>
      <c r="DR116" s="972"/>
      <c r="DS116" s="972"/>
      <c r="DT116" s="972"/>
      <c r="DU116" s="973"/>
      <c r="DV116" s="975" t="s">
        <v>452</v>
      </c>
      <c r="DW116" s="976"/>
      <c r="DX116" s="976"/>
      <c r="DY116" s="976"/>
      <c r="DZ116" s="977"/>
    </row>
    <row r="117" spans="1:130" s="224" customFormat="1" ht="26.25" customHeight="1" x14ac:dyDescent="0.2">
      <c r="A117" s="925" t="s">
        <v>190</v>
      </c>
      <c r="B117" s="906"/>
      <c r="C117" s="906"/>
      <c r="D117" s="906"/>
      <c r="E117" s="906"/>
      <c r="F117" s="906"/>
      <c r="G117" s="906"/>
      <c r="H117" s="906"/>
      <c r="I117" s="906"/>
      <c r="J117" s="906"/>
      <c r="K117" s="906"/>
      <c r="L117" s="906"/>
      <c r="M117" s="906"/>
      <c r="N117" s="906"/>
      <c r="O117" s="906"/>
      <c r="P117" s="906"/>
      <c r="Q117" s="906"/>
      <c r="R117" s="906"/>
      <c r="S117" s="906"/>
      <c r="T117" s="906"/>
      <c r="U117" s="906"/>
      <c r="V117" s="906"/>
      <c r="W117" s="906"/>
      <c r="X117" s="906"/>
      <c r="Y117" s="990" t="s">
        <v>468</v>
      </c>
      <c r="Z117" s="907"/>
      <c r="AA117" s="991">
        <v>5002110</v>
      </c>
      <c r="AB117" s="992"/>
      <c r="AC117" s="992"/>
      <c r="AD117" s="992"/>
      <c r="AE117" s="993"/>
      <c r="AF117" s="994">
        <v>5219092</v>
      </c>
      <c r="AG117" s="992"/>
      <c r="AH117" s="992"/>
      <c r="AI117" s="992"/>
      <c r="AJ117" s="993"/>
      <c r="AK117" s="994">
        <v>4617374</v>
      </c>
      <c r="AL117" s="992"/>
      <c r="AM117" s="992"/>
      <c r="AN117" s="992"/>
      <c r="AO117" s="993"/>
      <c r="AP117" s="995"/>
      <c r="AQ117" s="996"/>
      <c r="AR117" s="996"/>
      <c r="AS117" s="996"/>
      <c r="AT117" s="997"/>
      <c r="AU117" s="921"/>
      <c r="AV117" s="922"/>
      <c r="AW117" s="922"/>
      <c r="AX117" s="922"/>
      <c r="AY117" s="922"/>
      <c r="AZ117" s="987" t="s">
        <v>469</v>
      </c>
      <c r="BA117" s="988"/>
      <c r="BB117" s="988"/>
      <c r="BC117" s="988"/>
      <c r="BD117" s="988"/>
      <c r="BE117" s="988"/>
      <c r="BF117" s="988"/>
      <c r="BG117" s="988"/>
      <c r="BH117" s="988"/>
      <c r="BI117" s="988"/>
      <c r="BJ117" s="988"/>
      <c r="BK117" s="988"/>
      <c r="BL117" s="988"/>
      <c r="BM117" s="988"/>
      <c r="BN117" s="988"/>
      <c r="BO117" s="988"/>
      <c r="BP117" s="989"/>
      <c r="BQ117" s="938" t="s">
        <v>457</v>
      </c>
      <c r="BR117" s="939"/>
      <c r="BS117" s="939"/>
      <c r="BT117" s="939"/>
      <c r="BU117" s="939"/>
      <c r="BV117" s="939" t="s">
        <v>448</v>
      </c>
      <c r="BW117" s="939"/>
      <c r="BX117" s="939"/>
      <c r="BY117" s="939"/>
      <c r="BZ117" s="939"/>
      <c r="CA117" s="939" t="s">
        <v>448</v>
      </c>
      <c r="CB117" s="939"/>
      <c r="CC117" s="939"/>
      <c r="CD117" s="939"/>
      <c r="CE117" s="939"/>
      <c r="CF117" s="933" t="s">
        <v>448</v>
      </c>
      <c r="CG117" s="934"/>
      <c r="CH117" s="934"/>
      <c r="CI117" s="934"/>
      <c r="CJ117" s="934"/>
      <c r="CK117" s="961"/>
      <c r="CL117" s="962"/>
      <c r="CM117" s="935" t="s">
        <v>470</v>
      </c>
      <c r="CN117" s="936"/>
      <c r="CO117" s="936"/>
      <c r="CP117" s="936"/>
      <c r="CQ117" s="936"/>
      <c r="CR117" s="936"/>
      <c r="CS117" s="936"/>
      <c r="CT117" s="936"/>
      <c r="CU117" s="936"/>
      <c r="CV117" s="936"/>
      <c r="CW117" s="936"/>
      <c r="CX117" s="936"/>
      <c r="CY117" s="936"/>
      <c r="CZ117" s="936"/>
      <c r="DA117" s="936"/>
      <c r="DB117" s="936"/>
      <c r="DC117" s="936"/>
      <c r="DD117" s="936"/>
      <c r="DE117" s="936"/>
      <c r="DF117" s="937"/>
      <c r="DG117" s="971" t="s">
        <v>448</v>
      </c>
      <c r="DH117" s="972"/>
      <c r="DI117" s="972"/>
      <c r="DJ117" s="972"/>
      <c r="DK117" s="973"/>
      <c r="DL117" s="974" t="s">
        <v>448</v>
      </c>
      <c r="DM117" s="972"/>
      <c r="DN117" s="972"/>
      <c r="DO117" s="972"/>
      <c r="DP117" s="973"/>
      <c r="DQ117" s="974" t="s">
        <v>448</v>
      </c>
      <c r="DR117" s="972"/>
      <c r="DS117" s="972"/>
      <c r="DT117" s="972"/>
      <c r="DU117" s="973"/>
      <c r="DV117" s="975" t="s">
        <v>448</v>
      </c>
      <c r="DW117" s="976"/>
      <c r="DX117" s="976"/>
      <c r="DY117" s="976"/>
      <c r="DZ117" s="977"/>
    </row>
    <row r="118" spans="1:130" s="224" customFormat="1" ht="26.25" customHeight="1" x14ac:dyDescent="0.2">
      <c r="A118" s="925" t="s">
        <v>438</v>
      </c>
      <c r="B118" s="906"/>
      <c r="C118" s="906"/>
      <c r="D118" s="906"/>
      <c r="E118" s="906"/>
      <c r="F118" s="906"/>
      <c r="G118" s="906"/>
      <c r="H118" s="906"/>
      <c r="I118" s="906"/>
      <c r="J118" s="906"/>
      <c r="K118" s="906"/>
      <c r="L118" s="906"/>
      <c r="M118" s="906"/>
      <c r="N118" s="906"/>
      <c r="O118" s="906"/>
      <c r="P118" s="906"/>
      <c r="Q118" s="906"/>
      <c r="R118" s="906"/>
      <c r="S118" s="906"/>
      <c r="T118" s="906"/>
      <c r="U118" s="906"/>
      <c r="V118" s="906"/>
      <c r="W118" s="906"/>
      <c r="X118" s="906"/>
      <c r="Y118" s="906"/>
      <c r="Z118" s="907"/>
      <c r="AA118" s="905" t="s">
        <v>435</v>
      </c>
      <c r="AB118" s="906"/>
      <c r="AC118" s="906"/>
      <c r="AD118" s="906"/>
      <c r="AE118" s="907"/>
      <c r="AF118" s="905" t="s">
        <v>436</v>
      </c>
      <c r="AG118" s="906"/>
      <c r="AH118" s="906"/>
      <c r="AI118" s="906"/>
      <c r="AJ118" s="907"/>
      <c r="AK118" s="905" t="s">
        <v>312</v>
      </c>
      <c r="AL118" s="906"/>
      <c r="AM118" s="906"/>
      <c r="AN118" s="906"/>
      <c r="AO118" s="907"/>
      <c r="AP118" s="983" t="s">
        <v>437</v>
      </c>
      <c r="AQ118" s="984"/>
      <c r="AR118" s="984"/>
      <c r="AS118" s="984"/>
      <c r="AT118" s="985"/>
      <c r="AU118" s="921"/>
      <c r="AV118" s="922"/>
      <c r="AW118" s="922"/>
      <c r="AX118" s="922"/>
      <c r="AY118" s="922"/>
      <c r="AZ118" s="986" t="s">
        <v>471</v>
      </c>
      <c r="BA118" s="978"/>
      <c r="BB118" s="978"/>
      <c r="BC118" s="978"/>
      <c r="BD118" s="978"/>
      <c r="BE118" s="978"/>
      <c r="BF118" s="978"/>
      <c r="BG118" s="978"/>
      <c r="BH118" s="978"/>
      <c r="BI118" s="978"/>
      <c r="BJ118" s="978"/>
      <c r="BK118" s="978"/>
      <c r="BL118" s="978"/>
      <c r="BM118" s="978"/>
      <c r="BN118" s="978"/>
      <c r="BO118" s="978"/>
      <c r="BP118" s="979"/>
      <c r="BQ118" s="1012" t="s">
        <v>449</v>
      </c>
      <c r="BR118" s="1013"/>
      <c r="BS118" s="1013"/>
      <c r="BT118" s="1013"/>
      <c r="BU118" s="1013"/>
      <c r="BV118" s="1013" t="s">
        <v>448</v>
      </c>
      <c r="BW118" s="1013"/>
      <c r="BX118" s="1013"/>
      <c r="BY118" s="1013"/>
      <c r="BZ118" s="1013"/>
      <c r="CA118" s="1013" t="s">
        <v>448</v>
      </c>
      <c r="CB118" s="1013"/>
      <c r="CC118" s="1013"/>
      <c r="CD118" s="1013"/>
      <c r="CE118" s="1013"/>
      <c r="CF118" s="933" t="s">
        <v>448</v>
      </c>
      <c r="CG118" s="934"/>
      <c r="CH118" s="934"/>
      <c r="CI118" s="934"/>
      <c r="CJ118" s="934"/>
      <c r="CK118" s="961"/>
      <c r="CL118" s="962"/>
      <c r="CM118" s="935" t="s">
        <v>472</v>
      </c>
      <c r="CN118" s="936"/>
      <c r="CO118" s="936"/>
      <c r="CP118" s="936"/>
      <c r="CQ118" s="936"/>
      <c r="CR118" s="936"/>
      <c r="CS118" s="936"/>
      <c r="CT118" s="936"/>
      <c r="CU118" s="936"/>
      <c r="CV118" s="936"/>
      <c r="CW118" s="936"/>
      <c r="CX118" s="936"/>
      <c r="CY118" s="936"/>
      <c r="CZ118" s="936"/>
      <c r="DA118" s="936"/>
      <c r="DB118" s="936"/>
      <c r="DC118" s="936"/>
      <c r="DD118" s="936"/>
      <c r="DE118" s="936"/>
      <c r="DF118" s="937"/>
      <c r="DG118" s="971" t="s">
        <v>455</v>
      </c>
      <c r="DH118" s="972"/>
      <c r="DI118" s="972"/>
      <c r="DJ118" s="972"/>
      <c r="DK118" s="973"/>
      <c r="DL118" s="974" t="s">
        <v>448</v>
      </c>
      <c r="DM118" s="972"/>
      <c r="DN118" s="972"/>
      <c r="DO118" s="972"/>
      <c r="DP118" s="973"/>
      <c r="DQ118" s="974" t="s">
        <v>457</v>
      </c>
      <c r="DR118" s="972"/>
      <c r="DS118" s="972"/>
      <c r="DT118" s="972"/>
      <c r="DU118" s="973"/>
      <c r="DV118" s="975" t="s">
        <v>448</v>
      </c>
      <c r="DW118" s="976"/>
      <c r="DX118" s="976"/>
      <c r="DY118" s="976"/>
      <c r="DZ118" s="977"/>
    </row>
    <row r="119" spans="1:130" s="224" customFormat="1" ht="26.25" customHeight="1" x14ac:dyDescent="0.2">
      <c r="A119" s="1069" t="s">
        <v>441</v>
      </c>
      <c r="B119" s="960"/>
      <c r="C119" s="942" t="s">
        <v>442</v>
      </c>
      <c r="D119" s="910"/>
      <c r="E119" s="910"/>
      <c r="F119" s="910"/>
      <c r="G119" s="910"/>
      <c r="H119" s="910"/>
      <c r="I119" s="910"/>
      <c r="J119" s="910"/>
      <c r="K119" s="910"/>
      <c r="L119" s="910"/>
      <c r="M119" s="910"/>
      <c r="N119" s="910"/>
      <c r="O119" s="910"/>
      <c r="P119" s="910"/>
      <c r="Q119" s="910"/>
      <c r="R119" s="910"/>
      <c r="S119" s="910"/>
      <c r="T119" s="910"/>
      <c r="U119" s="910"/>
      <c r="V119" s="910"/>
      <c r="W119" s="910"/>
      <c r="X119" s="910"/>
      <c r="Y119" s="910"/>
      <c r="Z119" s="911"/>
      <c r="AA119" s="912">
        <v>378803</v>
      </c>
      <c r="AB119" s="913"/>
      <c r="AC119" s="913"/>
      <c r="AD119" s="913"/>
      <c r="AE119" s="914"/>
      <c r="AF119" s="915">
        <v>223773</v>
      </c>
      <c r="AG119" s="913"/>
      <c r="AH119" s="913"/>
      <c r="AI119" s="913"/>
      <c r="AJ119" s="914"/>
      <c r="AK119" s="915">
        <v>224058</v>
      </c>
      <c r="AL119" s="913"/>
      <c r="AM119" s="913"/>
      <c r="AN119" s="913"/>
      <c r="AO119" s="914"/>
      <c r="AP119" s="916">
        <v>0.5</v>
      </c>
      <c r="AQ119" s="917"/>
      <c r="AR119" s="917"/>
      <c r="AS119" s="917"/>
      <c r="AT119" s="918"/>
      <c r="AU119" s="923"/>
      <c r="AV119" s="924"/>
      <c r="AW119" s="924"/>
      <c r="AX119" s="924"/>
      <c r="AY119" s="924"/>
      <c r="AZ119" s="245" t="s">
        <v>190</v>
      </c>
      <c r="BA119" s="245"/>
      <c r="BB119" s="245"/>
      <c r="BC119" s="245"/>
      <c r="BD119" s="245"/>
      <c r="BE119" s="245"/>
      <c r="BF119" s="245"/>
      <c r="BG119" s="245"/>
      <c r="BH119" s="245"/>
      <c r="BI119" s="245"/>
      <c r="BJ119" s="245"/>
      <c r="BK119" s="245"/>
      <c r="BL119" s="245"/>
      <c r="BM119" s="245"/>
      <c r="BN119" s="245"/>
      <c r="BO119" s="990" t="s">
        <v>473</v>
      </c>
      <c r="BP119" s="1018"/>
      <c r="BQ119" s="1012">
        <v>48360166</v>
      </c>
      <c r="BR119" s="1013"/>
      <c r="BS119" s="1013"/>
      <c r="BT119" s="1013"/>
      <c r="BU119" s="1013"/>
      <c r="BV119" s="1013">
        <v>42629475</v>
      </c>
      <c r="BW119" s="1013"/>
      <c r="BX119" s="1013"/>
      <c r="BY119" s="1013"/>
      <c r="BZ119" s="1013"/>
      <c r="CA119" s="1013">
        <v>39791870</v>
      </c>
      <c r="CB119" s="1013"/>
      <c r="CC119" s="1013"/>
      <c r="CD119" s="1013"/>
      <c r="CE119" s="1013"/>
      <c r="CF119" s="1014"/>
      <c r="CG119" s="1015"/>
      <c r="CH119" s="1015"/>
      <c r="CI119" s="1015"/>
      <c r="CJ119" s="1016"/>
      <c r="CK119" s="963"/>
      <c r="CL119" s="964"/>
      <c r="CM119" s="986" t="s">
        <v>474</v>
      </c>
      <c r="CN119" s="978"/>
      <c r="CO119" s="978"/>
      <c r="CP119" s="978"/>
      <c r="CQ119" s="978"/>
      <c r="CR119" s="978"/>
      <c r="CS119" s="978"/>
      <c r="CT119" s="978"/>
      <c r="CU119" s="978"/>
      <c r="CV119" s="978"/>
      <c r="CW119" s="978"/>
      <c r="CX119" s="978"/>
      <c r="CY119" s="978"/>
      <c r="CZ119" s="978"/>
      <c r="DA119" s="978"/>
      <c r="DB119" s="978"/>
      <c r="DC119" s="978"/>
      <c r="DD119" s="978"/>
      <c r="DE119" s="978"/>
      <c r="DF119" s="979"/>
      <c r="DG119" s="1017" t="s">
        <v>131</v>
      </c>
      <c r="DH119" s="999"/>
      <c r="DI119" s="999"/>
      <c r="DJ119" s="999"/>
      <c r="DK119" s="1000"/>
      <c r="DL119" s="998" t="s">
        <v>475</v>
      </c>
      <c r="DM119" s="999"/>
      <c r="DN119" s="999"/>
      <c r="DO119" s="999"/>
      <c r="DP119" s="1000"/>
      <c r="DQ119" s="998" t="s">
        <v>131</v>
      </c>
      <c r="DR119" s="999"/>
      <c r="DS119" s="999"/>
      <c r="DT119" s="999"/>
      <c r="DU119" s="1000"/>
      <c r="DV119" s="1001" t="s">
        <v>452</v>
      </c>
      <c r="DW119" s="1002"/>
      <c r="DX119" s="1002"/>
      <c r="DY119" s="1002"/>
      <c r="DZ119" s="1003"/>
    </row>
    <row r="120" spans="1:130" s="224" customFormat="1" ht="26.25" customHeight="1" x14ac:dyDescent="0.2">
      <c r="A120" s="1070"/>
      <c r="B120" s="962"/>
      <c r="C120" s="935" t="s">
        <v>445</v>
      </c>
      <c r="D120" s="936"/>
      <c r="E120" s="936"/>
      <c r="F120" s="936"/>
      <c r="G120" s="936"/>
      <c r="H120" s="936"/>
      <c r="I120" s="936"/>
      <c r="J120" s="936"/>
      <c r="K120" s="936"/>
      <c r="L120" s="936"/>
      <c r="M120" s="936"/>
      <c r="N120" s="936"/>
      <c r="O120" s="936"/>
      <c r="P120" s="936"/>
      <c r="Q120" s="936"/>
      <c r="R120" s="936"/>
      <c r="S120" s="936"/>
      <c r="T120" s="936"/>
      <c r="U120" s="936"/>
      <c r="V120" s="936"/>
      <c r="W120" s="936"/>
      <c r="X120" s="936"/>
      <c r="Y120" s="936"/>
      <c r="Z120" s="937"/>
      <c r="AA120" s="971">
        <v>137794</v>
      </c>
      <c r="AB120" s="972"/>
      <c r="AC120" s="972"/>
      <c r="AD120" s="972"/>
      <c r="AE120" s="973"/>
      <c r="AF120" s="974">
        <v>137956</v>
      </c>
      <c r="AG120" s="972"/>
      <c r="AH120" s="972"/>
      <c r="AI120" s="972"/>
      <c r="AJ120" s="973"/>
      <c r="AK120" s="974">
        <v>121559</v>
      </c>
      <c r="AL120" s="972"/>
      <c r="AM120" s="972"/>
      <c r="AN120" s="972"/>
      <c r="AO120" s="973"/>
      <c r="AP120" s="975">
        <v>0.3</v>
      </c>
      <c r="AQ120" s="976"/>
      <c r="AR120" s="976"/>
      <c r="AS120" s="976"/>
      <c r="AT120" s="977"/>
      <c r="AU120" s="1004" t="s">
        <v>476</v>
      </c>
      <c r="AV120" s="1005"/>
      <c r="AW120" s="1005"/>
      <c r="AX120" s="1005"/>
      <c r="AY120" s="1006"/>
      <c r="AZ120" s="942" t="s">
        <v>477</v>
      </c>
      <c r="BA120" s="910"/>
      <c r="BB120" s="910"/>
      <c r="BC120" s="910"/>
      <c r="BD120" s="910"/>
      <c r="BE120" s="910"/>
      <c r="BF120" s="910"/>
      <c r="BG120" s="910"/>
      <c r="BH120" s="910"/>
      <c r="BI120" s="910"/>
      <c r="BJ120" s="910"/>
      <c r="BK120" s="910"/>
      <c r="BL120" s="910"/>
      <c r="BM120" s="910"/>
      <c r="BN120" s="910"/>
      <c r="BO120" s="910"/>
      <c r="BP120" s="911"/>
      <c r="BQ120" s="943">
        <v>13685321</v>
      </c>
      <c r="BR120" s="944"/>
      <c r="BS120" s="944"/>
      <c r="BT120" s="944"/>
      <c r="BU120" s="944"/>
      <c r="BV120" s="944">
        <v>14657917</v>
      </c>
      <c r="BW120" s="944"/>
      <c r="BX120" s="944"/>
      <c r="BY120" s="944"/>
      <c r="BZ120" s="944"/>
      <c r="CA120" s="944">
        <v>15728014</v>
      </c>
      <c r="CB120" s="944"/>
      <c r="CC120" s="944"/>
      <c r="CD120" s="944"/>
      <c r="CE120" s="944"/>
      <c r="CF120" s="957">
        <v>36.1</v>
      </c>
      <c r="CG120" s="958"/>
      <c r="CH120" s="958"/>
      <c r="CI120" s="958"/>
      <c r="CJ120" s="958"/>
      <c r="CK120" s="1019" t="s">
        <v>478</v>
      </c>
      <c r="CL120" s="1020"/>
      <c r="CM120" s="1020"/>
      <c r="CN120" s="1020"/>
      <c r="CO120" s="1021"/>
      <c r="CP120" s="1027" t="s">
        <v>479</v>
      </c>
      <c r="CQ120" s="1028"/>
      <c r="CR120" s="1028"/>
      <c r="CS120" s="1028"/>
      <c r="CT120" s="1028"/>
      <c r="CU120" s="1028"/>
      <c r="CV120" s="1028"/>
      <c r="CW120" s="1028"/>
      <c r="CX120" s="1028"/>
      <c r="CY120" s="1028"/>
      <c r="CZ120" s="1028"/>
      <c r="DA120" s="1028"/>
      <c r="DB120" s="1028"/>
      <c r="DC120" s="1028"/>
      <c r="DD120" s="1028"/>
      <c r="DE120" s="1028"/>
      <c r="DF120" s="1029"/>
      <c r="DG120" s="943">
        <v>2439899</v>
      </c>
      <c r="DH120" s="944"/>
      <c r="DI120" s="944"/>
      <c r="DJ120" s="944"/>
      <c r="DK120" s="944"/>
      <c r="DL120" s="944">
        <v>1321070</v>
      </c>
      <c r="DM120" s="944"/>
      <c r="DN120" s="944"/>
      <c r="DO120" s="944"/>
      <c r="DP120" s="944"/>
      <c r="DQ120" s="944">
        <v>709383</v>
      </c>
      <c r="DR120" s="944"/>
      <c r="DS120" s="944"/>
      <c r="DT120" s="944"/>
      <c r="DU120" s="944"/>
      <c r="DV120" s="945">
        <v>1.6</v>
      </c>
      <c r="DW120" s="945"/>
      <c r="DX120" s="945"/>
      <c r="DY120" s="945"/>
      <c r="DZ120" s="946"/>
    </row>
    <row r="121" spans="1:130" s="224" customFormat="1" ht="26.25" customHeight="1" x14ac:dyDescent="0.2">
      <c r="A121" s="1070"/>
      <c r="B121" s="962"/>
      <c r="C121" s="987" t="s">
        <v>480</v>
      </c>
      <c r="D121" s="988"/>
      <c r="E121" s="988"/>
      <c r="F121" s="988"/>
      <c r="G121" s="988"/>
      <c r="H121" s="988"/>
      <c r="I121" s="988"/>
      <c r="J121" s="988"/>
      <c r="K121" s="988"/>
      <c r="L121" s="988"/>
      <c r="M121" s="988"/>
      <c r="N121" s="988"/>
      <c r="O121" s="988"/>
      <c r="P121" s="988"/>
      <c r="Q121" s="988"/>
      <c r="R121" s="988"/>
      <c r="S121" s="988"/>
      <c r="T121" s="988"/>
      <c r="U121" s="988"/>
      <c r="V121" s="988"/>
      <c r="W121" s="988"/>
      <c r="X121" s="988"/>
      <c r="Y121" s="988"/>
      <c r="Z121" s="989"/>
      <c r="AA121" s="971" t="s">
        <v>452</v>
      </c>
      <c r="AB121" s="972"/>
      <c r="AC121" s="972"/>
      <c r="AD121" s="972"/>
      <c r="AE121" s="973"/>
      <c r="AF121" s="974" t="s">
        <v>448</v>
      </c>
      <c r="AG121" s="972"/>
      <c r="AH121" s="972"/>
      <c r="AI121" s="972"/>
      <c r="AJ121" s="973"/>
      <c r="AK121" s="974" t="s">
        <v>455</v>
      </c>
      <c r="AL121" s="972"/>
      <c r="AM121" s="972"/>
      <c r="AN121" s="972"/>
      <c r="AO121" s="973"/>
      <c r="AP121" s="975" t="s">
        <v>131</v>
      </c>
      <c r="AQ121" s="976"/>
      <c r="AR121" s="976"/>
      <c r="AS121" s="976"/>
      <c r="AT121" s="977"/>
      <c r="AU121" s="1007"/>
      <c r="AV121" s="1008"/>
      <c r="AW121" s="1008"/>
      <c r="AX121" s="1008"/>
      <c r="AY121" s="1009"/>
      <c r="AZ121" s="935" t="s">
        <v>481</v>
      </c>
      <c r="BA121" s="936"/>
      <c r="BB121" s="936"/>
      <c r="BC121" s="936"/>
      <c r="BD121" s="936"/>
      <c r="BE121" s="936"/>
      <c r="BF121" s="936"/>
      <c r="BG121" s="936"/>
      <c r="BH121" s="936"/>
      <c r="BI121" s="936"/>
      <c r="BJ121" s="936"/>
      <c r="BK121" s="936"/>
      <c r="BL121" s="936"/>
      <c r="BM121" s="936"/>
      <c r="BN121" s="936"/>
      <c r="BO121" s="936"/>
      <c r="BP121" s="937"/>
      <c r="BQ121" s="938">
        <v>3674200</v>
      </c>
      <c r="BR121" s="939"/>
      <c r="BS121" s="939"/>
      <c r="BT121" s="939"/>
      <c r="BU121" s="939"/>
      <c r="BV121" s="939" t="s">
        <v>448</v>
      </c>
      <c r="BW121" s="939"/>
      <c r="BX121" s="939"/>
      <c r="BY121" s="939"/>
      <c r="BZ121" s="939"/>
      <c r="CA121" s="939" t="s">
        <v>449</v>
      </c>
      <c r="CB121" s="939"/>
      <c r="CC121" s="939"/>
      <c r="CD121" s="939"/>
      <c r="CE121" s="939"/>
      <c r="CF121" s="933" t="s">
        <v>448</v>
      </c>
      <c r="CG121" s="934"/>
      <c r="CH121" s="934"/>
      <c r="CI121" s="934"/>
      <c r="CJ121" s="934"/>
      <c r="CK121" s="1022"/>
      <c r="CL121" s="1023"/>
      <c r="CM121" s="1023"/>
      <c r="CN121" s="1023"/>
      <c r="CO121" s="1024"/>
      <c r="CP121" s="1032" t="s">
        <v>482</v>
      </c>
      <c r="CQ121" s="1033"/>
      <c r="CR121" s="1033"/>
      <c r="CS121" s="1033"/>
      <c r="CT121" s="1033"/>
      <c r="CU121" s="1033"/>
      <c r="CV121" s="1033"/>
      <c r="CW121" s="1033"/>
      <c r="CX121" s="1033"/>
      <c r="CY121" s="1033"/>
      <c r="CZ121" s="1033"/>
      <c r="DA121" s="1033"/>
      <c r="DB121" s="1033"/>
      <c r="DC121" s="1033"/>
      <c r="DD121" s="1033"/>
      <c r="DE121" s="1033"/>
      <c r="DF121" s="1034"/>
      <c r="DG121" s="938">
        <v>238174</v>
      </c>
      <c r="DH121" s="939"/>
      <c r="DI121" s="939"/>
      <c r="DJ121" s="939"/>
      <c r="DK121" s="939"/>
      <c r="DL121" s="939">
        <v>215967</v>
      </c>
      <c r="DM121" s="939"/>
      <c r="DN121" s="939"/>
      <c r="DO121" s="939"/>
      <c r="DP121" s="939"/>
      <c r="DQ121" s="939">
        <v>179067</v>
      </c>
      <c r="DR121" s="939"/>
      <c r="DS121" s="939"/>
      <c r="DT121" s="939"/>
      <c r="DU121" s="939"/>
      <c r="DV121" s="940">
        <v>0.4</v>
      </c>
      <c r="DW121" s="940"/>
      <c r="DX121" s="940"/>
      <c r="DY121" s="940"/>
      <c r="DZ121" s="941"/>
    </row>
    <row r="122" spans="1:130" s="224" customFormat="1" ht="26.25" customHeight="1" x14ac:dyDescent="0.2">
      <c r="A122" s="1070"/>
      <c r="B122" s="962"/>
      <c r="C122" s="935" t="s">
        <v>461</v>
      </c>
      <c r="D122" s="936"/>
      <c r="E122" s="936"/>
      <c r="F122" s="936"/>
      <c r="G122" s="936"/>
      <c r="H122" s="936"/>
      <c r="I122" s="936"/>
      <c r="J122" s="936"/>
      <c r="K122" s="936"/>
      <c r="L122" s="936"/>
      <c r="M122" s="936"/>
      <c r="N122" s="936"/>
      <c r="O122" s="936"/>
      <c r="P122" s="936"/>
      <c r="Q122" s="936"/>
      <c r="R122" s="936"/>
      <c r="S122" s="936"/>
      <c r="T122" s="936"/>
      <c r="U122" s="936"/>
      <c r="V122" s="936"/>
      <c r="W122" s="936"/>
      <c r="X122" s="936"/>
      <c r="Y122" s="936"/>
      <c r="Z122" s="937"/>
      <c r="AA122" s="971" t="s">
        <v>448</v>
      </c>
      <c r="AB122" s="972"/>
      <c r="AC122" s="972"/>
      <c r="AD122" s="972"/>
      <c r="AE122" s="973"/>
      <c r="AF122" s="974" t="s">
        <v>457</v>
      </c>
      <c r="AG122" s="972"/>
      <c r="AH122" s="972"/>
      <c r="AI122" s="972"/>
      <c r="AJ122" s="973"/>
      <c r="AK122" s="974" t="s">
        <v>448</v>
      </c>
      <c r="AL122" s="972"/>
      <c r="AM122" s="972"/>
      <c r="AN122" s="972"/>
      <c r="AO122" s="973"/>
      <c r="AP122" s="975" t="s">
        <v>449</v>
      </c>
      <c r="AQ122" s="976"/>
      <c r="AR122" s="976"/>
      <c r="AS122" s="976"/>
      <c r="AT122" s="977"/>
      <c r="AU122" s="1007"/>
      <c r="AV122" s="1008"/>
      <c r="AW122" s="1008"/>
      <c r="AX122" s="1008"/>
      <c r="AY122" s="1009"/>
      <c r="AZ122" s="986" t="s">
        <v>483</v>
      </c>
      <c r="BA122" s="978"/>
      <c r="BB122" s="978"/>
      <c r="BC122" s="978"/>
      <c r="BD122" s="978"/>
      <c r="BE122" s="978"/>
      <c r="BF122" s="978"/>
      <c r="BG122" s="978"/>
      <c r="BH122" s="978"/>
      <c r="BI122" s="978"/>
      <c r="BJ122" s="978"/>
      <c r="BK122" s="978"/>
      <c r="BL122" s="978"/>
      <c r="BM122" s="978"/>
      <c r="BN122" s="978"/>
      <c r="BO122" s="978"/>
      <c r="BP122" s="979"/>
      <c r="BQ122" s="1012">
        <v>13538855</v>
      </c>
      <c r="BR122" s="1013"/>
      <c r="BS122" s="1013"/>
      <c r="BT122" s="1013"/>
      <c r="BU122" s="1013"/>
      <c r="BV122" s="1013">
        <v>12164280</v>
      </c>
      <c r="BW122" s="1013"/>
      <c r="BX122" s="1013"/>
      <c r="BY122" s="1013"/>
      <c r="BZ122" s="1013"/>
      <c r="CA122" s="1013">
        <v>11058615</v>
      </c>
      <c r="CB122" s="1013"/>
      <c r="CC122" s="1013"/>
      <c r="CD122" s="1013"/>
      <c r="CE122" s="1013"/>
      <c r="CF122" s="1030">
        <v>25.4</v>
      </c>
      <c r="CG122" s="1031"/>
      <c r="CH122" s="1031"/>
      <c r="CI122" s="1031"/>
      <c r="CJ122" s="1031"/>
      <c r="CK122" s="1022"/>
      <c r="CL122" s="1023"/>
      <c r="CM122" s="1023"/>
      <c r="CN122" s="1023"/>
      <c r="CO122" s="1024"/>
      <c r="CP122" s="1032" t="s">
        <v>484</v>
      </c>
      <c r="CQ122" s="1033"/>
      <c r="CR122" s="1033"/>
      <c r="CS122" s="1033"/>
      <c r="CT122" s="1033"/>
      <c r="CU122" s="1033"/>
      <c r="CV122" s="1033"/>
      <c r="CW122" s="1033"/>
      <c r="CX122" s="1033"/>
      <c r="CY122" s="1033"/>
      <c r="CZ122" s="1033"/>
      <c r="DA122" s="1033"/>
      <c r="DB122" s="1033"/>
      <c r="DC122" s="1033"/>
      <c r="DD122" s="1033"/>
      <c r="DE122" s="1033"/>
      <c r="DF122" s="1034"/>
      <c r="DG122" s="938" t="s">
        <v>131</v>
      </c>
      <c r="DH122" s="939"/>
      <c r="DI122" s="939"/>
      <c r="DJ122" s="939"/>
      <c r="DK122" s="939"/>
      <c r="DL122" s="939" t="s">
        <v>448</v>
      </c>
      <c r="DM122" s="939"/>
      <c r="DN122" s="939"/>
      <c r="DO122" s="939"/>
      <c r="DP122" s="939"/>
      <c r="DQ122" s="939" t="s">
        <v>131</v>
      </c>
      <c r="DR122" s="939"/>
      <c r="DS122" s="939"/>
      <c r="DT122" s="939"/>
      <c r="DU122" s="939"/>
      <c r="DV122" s="940" t="s">
        <v>448</v>
      </c>
      <c r="DW122" s="940"/>
      <c r="DX122" s="940"/>
      <c r="DY122" s="940"/>
      <c r="DZ122" s="941"/>
    </row>
    <row r="123" spans="1:130" s="224" customFormat="1" ht="26.25" customHeight="1" x14ac:dyDescent="0.2">
      <c r="A123" s="1070"/>
      <c r="B123" s="962"/>
      <c r="C123" s="935" t="s">
        <v>467</v>
      </c>
      <c r="D123" s="936"/>
      <c r="E123" s="936"/>
      <c r="F123" s="936"/>
      <c r="G123" s="936"/>
      <c r="H123" s="936"/>
      <c r="I123" s="936"/>
      <c r="J123" s="936"/>
      <c r="K123" s="936"/>
      <c r="L123" s="936"/>
      <c r="M123" s="936"/>
      <c r="N123" s="936"/>
      <c r="O123" s="936"/>
      <c r="P123" s="936"/>
      <c r="Q123" s="936"/>
      <c r="R123" s="936"/>
      <c r="S123" s="936"/>
      <c r="T123" s="936"/>
      <c r="U123" s="936"/>
      <c r="V123" s="936"/>
      <c r="W123" s="936"/>
      <c r="X123" s="936"/>
      <c r="Y123" s="936"/>
      <c r="Z123" s="937"/>
      <c r="AA123" s="971" t="s">
        <v>455</v>
      </c>
      <c r="AB123" s="972"/>
      <c r="AC123" s="972"/>
      <c r="AD123" s="972"/>
      <c r="AE123" s="973"/>
      <c r="AF123" s="974" t="s">
        <v>448</v>
      </c>
      <c r="AG123" s="972"/>
      <c r="AH123" s="972"/>
      <c r="AI123" s="972"/>
      <c r="AJ123" s="973"/>
      <c r="AK123" s="974" t="s">
        <v>457</v>
      </c>
      <c r="AL123" s="972"/>
      <c r="AM123" s="972"/>
      <c r="AN123" s="972"/>
      <c r="AO123" s="973"/>
      <c r="AP123" s="975" t="s">
        <v>131</v>
      </c>
      <c r="AQ123" s="976"/>
      <c r="AR123" s="976"/>
      <c r="AS123" s="976"/>
      <c r="AT123" s="977"/>
      <c r="AU123" s="1010"/>
      <c r="AV123" s="1011"/>
      <c r="AW123" s="1011"/>
      <c r="AX123" s="1011"/>
      <c r="AY123" s="1011"/>
      <c r="AZ123" s="245" t="s">
        <v>190</v>
      </c>
      <c r="BA123" s="245"/>
      <c r="BB123" s="245"/>
      <c r="BC123" s="245"/>
      <c r="BD123" s="245"/>
      <c r="BE123" s="245"/>
      <c r="BF123" s="245"/>
      <c r="BG123" s="245"/>
      <c r="BH123" s="245"/>
      <c r="BI123" s="245"/>
      <c r="BJ123" s="245"/>
      <c r="BK123" s="245"/>
      <c r="BL123" s="245"/>
      <c r="BM123" s="245"/>
      <c r="BN123" s="245"/>
      <c r="BO123" s="990" t="s">
        <v>485</v>
      </c>
      <c r="BP123" s="1018"/>
      <c r="BQ123" s="1076">
        <v>30898376</v>
      </c>
      <c r="BR123" s="1077"/>
      <c r="BS123" s="1077"/>
      <c r="BT123" s="1077"/>
      <c r="BU123" s="1077"/>
      <c r="BV123" s="1077">
        <v>26822197</v>
      </c>
      <c r="BW123" s="1077"/>
      <c r="BX123" s="1077"/>
      <c r="BY123" s="1077"/>
      <c r="BZ123" s="1077"/>
      <c r="CA123" s="1077">
        <v>26786629</v>
      </c>
      <c r="CB123" s="1077"/>
      <c r="CC123" s="1077"/>
      <c r="CD123" s="1077"/>
      <c r="CE123" s="1077"/>
      <c r="CF123" s="1014"/>
      <c r="CG123" s="1015"/>
      <c r="CH123" s="1015"/>
      <c r="CI123" s="1015"/>
      <c r="CJ123" s="1016"/>
      <c r="CK123" s="1022"/>
      <c r="CL123" s="1023"/>
      <c r="CM123" s="1023"/>
      <c r="CN123" s="1023"/>
      <c r="CO123" s="1024"/>
      <c r="CP123" s="1032" t="s">
        <v>486</v>
      </c>
      <c r="CQ123" s="1033"/>
      <c r="CR123" s="1033"/>
      <c r="CS123" s="1033"/>
      <c r="CT123" s="1033"/>
      <c r="CU123" s="1033"/>
      <c r="CV123" s="1033"/>
      <c r="CW123" s="1033"/>
      <c r="CX123" s="1033"/>
      <c r="CY123" s="1033"/>
      <c r="CZ123" s="1033"/>
      <c r="DA123" s="1033"/>
      <c r="DB123" s="1033"/>
      <c r="DC123" s="1033"/>
      <c r="DD123" s="1033"/>
      <c r="DE123" s="1033"/>
      <c r="DF123" s="1034"/>
      <c r="DG123" s="971" t="s">
        <v>448</v>
      </c>
      <c r="DH123" s="972"/>
      <c r="DI123" s="972"/>
      <c r="DJ123" s="972"/>
      <c r="DK123" s="973"/>
      <c r="DL123" s="974" t="s">
        <v>448</v>
      </c>
      <c r="DM123" s="972"/>
      <c r="DN123" s="972"/>
      <c r="DO123" s="972"/>
      <c r="DP123" s="973"/>
      <c r="DQ123" s="974" t="s">
        <v>448</v>
      </c>
      <c r="DR123" s="972"/>
      <c r="DS123" s="972"/>
      <c r="DT123" s="972"/>
      <c r="DU123" s="973"/>
      <c r="DV123" s="975" t="s">
        <v>455</v>
      </c>
      <c r="DW123" s="976"/>
      <c r="DX123" s="976"/>
      <c r="DY123" s="976"/>
      <c r="DZ123" s="977"/>
    </row>
    <row r="124" spans="1:130" s="224" customFormat="1" ht="26.25" customHeight="1" thickBot="1" x14ac:dyDescent="0.25">
      <c r="A124" s="1070"/>
      <c r="B124" s="962"/>
      <c r="C124" s="935" t="s">
        <v>470</v>
      </c>
      <c r="D124" s="936"/>
      <c r="E124" s="936"/>
      <c r="F124" s="936"/>
      <c r="G124" s="936"/>
      <c r="H124" s="936"/>
      <c r="I124" s="936"/>
      <c r="J124" s="936"/>
      <c r="K124" s="936"/>
      <c r="L124" s="936"/>
      <c r="M124" s="936"/>
      <c r="N124" s="936"/>
      <c r="O124" s="936"/>
      <c r="P124" s="936"/>
      <c r="Q124" s="936"/>
      <c r="R124" s="936"/>
      <c r="S124" s="936"/>
      <c r="T124" s="936"/>
      <c r="U124" s="936"/>
      <c r="V124" s="936"/>
      <c r="W124" s="936"/>
      <c r="X124" s="936"/>
      <c r="Y124" s="936"/>
      <c r="Z124" s="937"/>
      <c r="AA124" s="971" t="s">
        <v>448</v>
      </c>
      <c r="AB124" s="972"/>
      <c r="AC124" s="972"/>
      <c r="AD124" s="972"/>
      <c r="AE124" s="973"/>
      <c r="AF124" s="974" t="s">
        <v>455</v>
      </c>
      <c r="AG124" s="972"/>
      <c r="AH124" s="972"/>
      <c r="AI124" s="972"/>
      <c r="AJ124" s="973"/>
      <c r="AK124" s="974" t="s">
        <v>448</v>
      </c>
      <c r="AL124" s="972"/>
      <c r="AM124" s="972"/>
      <c r="AN124" s="972"/>
      <c r="AO124" s="973"/>
      <c r="AP124" s="975" t="s">
        <v>448</v>
      </c>
      <c r="AQ124" s="976"/>
      <c r="AR124" s="976"/>
      <c r="AS124" s="976"/>
      <c r="AT124" s="977"/>
      <c r="AU124" s="1072" t="s">
        <v>487</v>
      </c>
      <c r="AV124" s="1073"/>
      <c r="AW124" s="1073"/>
      <c r="AX124" s="1073"/>
      <c r="AY124" s="1073"/>
      <c r="AZ124" s="1073"/>
      <c r="BA124" s="1073"/>
      <c r="BB124" s="1073"/>
      <c r="BC124" s="1073"/>
      <c r="BD124" s="1073"/>
      <c r="BE124" s="1073"/>
      <c r="BF124" s="1073"/>
      <c r="BG124" s="1073"/>
      <c r="BH124" s="1073"/>
      <c r="BI124" s="1073"/>
      <c r="BJ124" s="1073"/>
      <c r="BK124" s="1073"/>
      <c r="BL124" s="1073"/>
      <c r="BM124" s="1073"/>
      <c r="BN124" s="1073"/>
      <c r="BO124" s="1073"/>
      <c r="BP124" s="1074"/>
      <c r="BQ124" s="1075">
        <v>38.5</v>
      </c>
      <c r="BR124" s="1040"/>
      <c r="BS124" s="1040"/>
      <c r="BT124" s="1040"/>
      <c r="BU124" s="1040"/>
      <c r="BV124" s="1040">
        <v>37.1</v>
      </c>
      <c r="BW124" s="1040"/>
      <c r="BX124" s="1040"/>
      <c r="BY124" s="1040"/>
      <c r="BZ124" s="1040"/>
      <c r="CA124" s="1040">
        <v>29.8</v>
      </c>
      <c r="CB124" s="1040"/>
      <c r="CC124" s="1040"/>
      <c r="CD124" s="1040"/>
      <c r="CE124" s="1040"/>
      <c r="CF124" s="1041"/>
      <c r="CG124" s="1042"/>
      <c r="CH124" s="1042"/>
      <c r="CI124" s="1042"/>
      <c r="CJ124" s="1043"/>
      <c r="CK124" s="1025"/>
      <c r="CL124" s="1025"/>
      <c r="CM124" s="1025"/>
      <c r="CN124" s="1025"/>
      <c r="CO124" s="1026"/>
      <c r="CP124" s="1032" t="s">
        <v>488</v>
      </c>
      <c r="CQ124" s="1033"/>
      <c r="CR124" s="1033"/>
      <c r="CS124" s="1033"/>
      <c r="CT124" s="1033"/>
      <c r="CU124" s="1033"/>
      <c r="CV124" s="1033"/>
      <c r="CW124" s="1033"/>
      <c r="CX124" s="1033"/>
      <c r="CY124" s="1033"/>
      <c r="CZ124" s="1033"/>
      <c r="DA124" s="1033"/>
      <c r="DB124" s="1033"/>
      <c r="DC124" s="1033"/>
      <c r="DD124" s="1033"/>
      <c r="DE124" s="1033"/>
      <c r="DF124" s="1034"/>
      <c r="DG124" s="1017" t="s">
        <v>448</v>
      </c>
      <c r="DH124" s="999"/>
      <c r="DI124" s="999"/>
      <c r="DJ124" s="999"/>
      <c r="DK124" s="1000"/>
      <c r="DL124" s="998" t="s">
        <v>448</v>
      </c>
      <c r="DM124" s="999"/>
      <c r="DN124" s="999"/>
      <c r="DO124" s="999"/>
      <c r="DP124" s="1000"/>
      <c r="DQ124" s="998" t="s">
        <v>131</v>
      </c>
      <c r="DR124" s="999"/>
      <c r="DS124" s="999"/>
      <c r="DT124" s="999"/>
      <c r="DU124" s="1000"/>
      <c r="DV124" s="1001" t="s">
        <v>131</v>
      </c>
      <c r="DW124" s="1002"/>
      <c r="DX124" s="1002"/>
      <c r="DY124" s="1002"/>
      <c r="DZ124" s="1003"/>
    </row>
    <row r="125" spans="1:130" s="224" customFormat="1" ht="26.25" customHeight="1" x14ac:dyDescent="0.2">
      <c r="A125" s="1070"/>
      <c r="B125" s="962"/>
      <c r="C125" s="935" t="s">
        <v>472</v>
      </c>
      <c r="D125" s="936"/>
      <c r="E125" s="936"/>
      <c r="F125" s="936"/>
      <c r="G125" s="936"/>
      <c r="H125" s="936"/>
      <c r="I125" s="936"/>
      <c r="J125" s="936"/>
      <c r="K125" s="936"/>
      <c r="L125" s="936"/>
      <c r="M125" s="936"/>
      <c r="N125" s="936"/>
      <c r="O125" s="936"/>
      <c r="P125" s="936"/>
      <c r="Q125" s="936"/>
      <c r="R125" s="936"/>
      <c r="S125" s="936"/>
      <c r="T125" s="936"/>
      <c r="U125" s="936"/>
      <c r="V125" s="936"/>
      <c r="W125" s="936"/>
      <c r="X125" s="936"/>
      <c r="Y125" s="936"/>
      <c r="Z125" s="937"/>
      <c r="AA125" s="971" t="s">
        <v>448</v>
      </c>
      <c r="AB125" s="972"/>
      <c r="AC125" s="972"/>
      <c r="AD125" s="972"/>
      <c r="AE125" s="973"/>
      <c r="AF125" s="974" t="s">
        <v>448</v>
      </c>
      <c r="AG125" s="972"/>
      <c r="AH125" s="972"/>
      <c r="AI125" s="972"/>
      <c r="AJ125" s="973"/>
      <c r="AK125" s="974" t="s">
        <v>448</v>
      </c>
      <c r="AL125" s="972"/>
      <c r="AM125" s="972"/>
      <c r="AN125" s="972"/>
      <c r="AO125" s="973"/>
      <c r="AP125" s="975" t="s">
        <v>448</v>
      </c>
      <c r="AQ125" s="976"/>
      <c r="AR125" s="976"/>
      <c r="AS125" s="976"/>
      <c r="AT125" s="977"/>
      <c r="AU125" s="246"/>
      <c r="AV125" s="247"/>
      <c r="AW125" s="247"/>
      <c r="AX125" s="247"/>
      <c r="AY125" s="247"/>
      <c r="AZ125" s="247"/>
      <c r="BA125" s="247"/>
      <c r="BB125" s="247"/>
      <c r="BC125" s="247"/>
      <c r="BD125" s="247"/>
      <c r="BE125" s="247"/>
      <c r="BF125" s="247"/>
      <c r="BG125" s="247"/>
      <c r="BH125" s="247"/>
      <c r="BI125" s="247"/>
      <c r="BJ125" s="247"/>
      <c r="BK125" s="247"/>
      <c r="BL125" s="247"/>
      <c r="BM125" s="247"/>
      <c r="BN125" s="247"/>
      <c r="BO125" s="247"/>
      <c r="BP125" s="247"/>
      <c r="BQ125" s="226"/>
      <c r="BR125" s="226"/>
      <c r="BS125" s="226"/>
      <c r="BT125" s="226"/>
      <c r="BU125" s="226"/>
      <c r="BV125" s="226"/>
      <c r="BW125" s="226"/>
      <c r="BX125" s="226"/>
      <c r="BY125" s="226"/>
      <c r="BZ125" s="226"/>
      <c r="CA125" s="226"/>
      <c r="CB125" s="226"/>
      <c r="CC125" s="226"/>
      <c r="CD125" s="226"/>
      <c r="CE125" s="226"/>
      <c r="CF125" s="226"/>
      <c r="CG125" s="226"/>
      <c r="CH125" s="226"/>
      <c r="CI125" s="226"/>
      <c r="CJ125" s="248"/>
      <c r="CK125" s="1035" t="s">
        <v>489</v>
      </c>
      <c r="CL125" s="1020"/>
      <c r="CM125" s="1020"/>
      <c r="CN125" s="1020"/>
      <c r="CO125" s="1021"/>
      <c r="CP125" s="942" t="s">
        <v>490</v>
      </c>
      <c r="CQ125" s="910"/>
      <c r="CR125" s="910"/>
      <c r="CS125" s="910"/>
      <c r="CT125" s="910"/>
      <c r="CU125" s="910"/>
      <c r="CV125" s="910"/>
      <c r="CW125" s="910"/>
      <c r="CX125" s="910"/>
      <c r="CY125" s="910"/>
      <c r="CZ125" s="910"/>
      <c r="DA125" s="910"/>
      <c r="DB125" s="910"/>
      <c r="DC125" s="910"/>
      <c r="DD125" s="910"/>
      <c r="DE125" s="910"/>
      <c r="DF125" s="911"/>
      <c r="DG125" s="943" t="s">
        <v>448</v>
      </c>
      <c r="DH125" s="944"/>
      <c r="DI125" s="944"/>
      <c r="DJ125" s="944"/>
      <c r="DK125" s="944"/>
      <c r="DL125" s="944" t="s">
        <v>448</v>
      </c>
      <c r="DM125" s="944"/>
      <c r="DN125" s="944"/>
      <c r="DO125" s="944"/>
      <c r="DP125" s="944"/>
      <c r="DQ125" s="944" t="s">
        <v>448</v>
      </c>
      <c r="DR125" s="944"/>
      <c r="DS125" s="944"/>
      <c r="DT125" s="944"/>
      <c r="DU125" s="944"/>
      <c r="DV125" s="945" t="s">
        <v>448</v>
      </c>
      <c r="DW125" s="945"/>
      <c r="DX125" s="945"/>
      <c r="DY125" s="945"/>
      <c r="DZ125" s="946"/>
    </row>
    <row r="126" spans="1:130" s="224" customFormat="1" ht="26.25" customHeight="1" thickBot="1" x14ac:dyDescent="0.25">
      <c r="A126" s="1070"/>
      <c r="B126" s="962"/>
      <c r="C126" s="935" t="s">
        <v>474</v>
      </c>
      <c r="D126" s="936"/>
      <c r="E126" s="936"/>
      <c r="F126" s="936"/>
      <c r="G126" s="936"/>
      <c r="H126" s="936"/>
      <c r="I126" s="936"/>
      <c r="J126" s="936"/>
      <c r="K126" s="936"/>
      <c r="L126" s="936"/>
      <c r="M126" s="936"/>
      <c r="N126" s="936"/>
      <c r="O126" s="936"/>
      <c r="P126" s="936"/>
      <c r="Q126" s="936"/>
      <c r="R126" s="936"/>
      <c r="S126" s="936"/>
      <c r="T126" s="936"/>
      <c r="U126" s="936"/>
      <c r="V126" s="936"/>
      <c r="W126" s="936"/>
      <c r="X126" s="936"/>
      <c r="Y126" s="936"/>
      <c r="Z126" s="937"/>
      <c r="AA126" s="971">
        <v>728341</v>
      </c>
      <c r="AB126" s="972"/>
      <c r="AC126" s="972"/>
      <c r="AD126" s="972"/>
      <c r="AE126" s="973"/>
      <c r="AF126" s="974">
        <v>989416</v>
      </c>
      <c r="AG126" s="972"/>
      <c r="AH126" s="972"/>
      <c r="AI126" s="972"/>
      <c r="AJ126" s="973"/>
      <c r="AK126" s="974">
        <v>183248</v>
      </c>
      <c r="AL126" s="972"/>
      <c r="AM126" s="972"/>
      <c r="AN126" s="972"/>
      <c r="AO126" s="973"/>
      <c r="AP126" s="975">
        <v>0.4</v>
      </c>
      <c r="AQ126" s="976"/>
      <c r="AR126" s="976"/>
      <c r="AS126" s="976"/>
      <c r="AT126" s="977"/>
      <c r="AU126" s="226"/>
      <c r="AV126" s="226"/>
      <c r="AW126" s="226"/>
      <c r="AX126" s="226"/>
      <c r="AY126" s="226"/>
      <c r="AZ126" s="226"/>
      <c r="BA126" s="226"/>
      <c r="BB126" s="226"/>
      <c r="BC126" s="226"/>
      <c r="BD126" s="226"/>
      <c r="BE126" s="226"/>
      <c r="BF126" s="226"/>
      <c r="BG126" s="226"/>
      <c r="BH126" s="226"/>
      <c r="BI126" s="226"/>
      <c r="BJ126" s="226"/>
      <c r="BK126" s="226"/>
      <c r="BL126" s="226"/>
      <c r="BM126" s="226"/>
      <c r="BN126" s="226"/>
      <c r="BO126" s="226"/>
      <c r="BP126" s="226"/>
      <c r="BQ126" s="226"/>
      <c r="BR126" s="226"/>
      <c r="BS126" s="226"/>
      <c r="BT126" s="226"/>
      <c r="BU126" s="226"/>
      <c r="BV126" s="226"/>
      <c r="BW126" s="226"/>
      <c r="BX126" s="226"/>
      <c r="BY126" s="226"/>
      <c r="BZ126" s="226"/>
      <c r="CA126" s="226"/>
      <c r="CB126" s="226"/>
      <c r="CC126" s="226"/>
      <c r="CD126" s="249"/>
      <c r="CE126" s="249"/>
      <c r="CF126" s="249"/>
      <c r="CG126" s="226"/>
      <c r="CH126" s="226"/>
      <c r="CI126" s="226"/>
      <c r="CJ126" s="248"/>
      <c r="CK126" s="1036"/>
      <c r="CL126" s="1023"/>
      <c r="CM126" s="1023"/>
      <c r="CN126" s="1023"/>
      <c r="CO126" s="1024"/>
      <c r="CP126" s="935" t="s">
        <v>491</v>
      </c>
      <c r="CQ126" s="936"/>
      <c r="CR126" s="936"/>
      <c r="CS126" s="936"/>
      <c r="CT126" s="936"/>
      <c r="CU126" s="936"/>
      <c r="CV126" s="936"/>
      <c r="CW126" s="936"/>
      <c r="CX126" s="936"/>
      <c r="CY126" s="936"/>
      <c r="CZ126" s="936"/>
      <c r="DA126" s="936"/>
      <c r="DB126" s="936"/>
      <c r="DC126" s="936"/>
      <c r="DD126" s="936"/>
      <c r="DE126" s="936"/>
      <c r="DF126" s="937"/>
      <c r="DG126" s="938" t="s">
        <v>448</v>
      </c>
      <c r="DH126" s="939"/>
      <c r="DI126" s="939"/>
      <c r="DJ126" s="939"/>
      <c r="DK126" s="939"/>
      <c r="DL126" s="939" t="s">
        <v>131</v>
      </c>
      <c r="DM126" s="939"/>
      <c r="DN126" s="939"/>
      <c r="DO126" s="939"/>
      <c r="DP126" s="939"/>
      <c r="DQ126" s="939" t="s">
        <v>448</v>
      </c>
      <c r="DR126" s="939"/>
      <c r="DS126" s="939"/>
      <c r="DT126" s="939"/>
      <c r="DU126" s="939"/>
      <c r="DV126" s="940" t="s">
        <v>448</v>
      </c>
      <c r="DW126" s="940"/>
      <c r="DX126" s="940"/>
      <c r="DY126" s="940"/>
      <c r="DZ126" s="941"/>
    </row>
    <row r="127" spans="1:130" s="224" customFormat="1" ht="26.25" customHeight="1" x14ac:dyDescent="0.2">
      <c r="A127" s="1071"/>
      <c r="B127" s="964"/>
      <c r="C127" s="986" t="s">
        <v>492</v>
      </c>
      <c r="D127" s="978"/>
      <c r="E127" s="978"/>
      <c r="F127" s="978"/>
      <c r="G127" s="978"/>
      <c r="H127" s="978"/>
      <c r="I127" s="978"/>
      <c r="J127" s="978"/>
      <c r="K127" s="978"/>
      <c r="L127" s="978"/>
      <c r="M127" s="978"/>
      <c r="N127" s="978"/>
      <c r="O127" s="978"/>
      <c r="P127" s="978"/>
      <c r="Q127" s="978"/>
      <c r="R127" s="978"/>
      <c r="S127" s="978"/>
      <c r="T127" s="978"/>
      <c r="U127" s="978"/>
      <c r="V127" s="978"/>
      <c r="W127" s="978"/>
      <c r="X127" s="978"/>
      <c r="Y127" s="978"/>
      <c r="Z127" s="979"/>
      <c r="AA127" s="971" t="s">
        <v>448</v>
      </c>
      <c r="AB127" s="972"/>
      <c r="AC127" s="972"/>
      <c r="AD127" s="972"/>
      <c r="AE127" s="973"/>
      <c r="AF127" s="974" t="s">
        <v>448</v>
      </c>
      <c r="AG127" s="972"/>
      <c r="AH127" s="972"/>
      <c r="AI127" s="972"/>
      <c r="AJ127" s="973"/>
      <c r="AK127" s="974" t="s">
        <v>448</v>
      </c>
      <c r="AL127" s="972"/>
      <c r="AM127" s="972"/>
      <c r="AN127" s="972"/>
      <c r="AO127" s="973"/>
      <c r="AP127" s="975" t="s">
        <v>448</v>
      </c>
      <c r="AQ127" s="976"/>
      <c r="AR127" s="976"/>
      <c r="AS127" s="976"/>
      <c r="AT127" s="977"/>
      <c r="AU127" s="226"/>
      <c r="AV127" s="226"/>
      <c r="AW127" s="226"/>
      <c r="AX127" s="1044" t="s">
        <v>493</v>
      </c>
      <c r="AY127" s="1045"/>
      <c r="AZ127" s="1045"/>
      <c r="BA127" s="1045"/>
      <c r="BB127" s="1045"/>
      <c r="BC127" s="1045"/>
      <c r="BD127" s="1045"/>
      <c r="BE127" s="1046"/>
      <c r="BF127" s="1047" t="s">
        <v>494</v>
      </c>
      <c r="BG127" s="1045"/>
      <c r="BH127" s="1045"/>
      <c r="BI127" s="1045"/>
      <c r="BJ127" s="1045"/>
      <c r="BK127" s="1045"/>
      <c r="BL127" s="1046"/>
      <c r="BM127" s="1047" t="s">
        <v>495</v>
      </c>
      <c r="BN127" s="1045"/>
      <c r="BO127" s="1045"/>
      <c r="BP127" s="1045"/>
      <c r="BQ127" s="1045"/>
      <c r="BR127" s="1045"/>
      <c r="BS127" s="1046"/>
      <c r="BT127" s="1047" t="s">
        <v>496</v>
      </c>
      <c r="BU127" s="1045"/>
      <c r="BV127" s="1045"/>
      <c r="BW127" s="1045"/>
      <c r="BX127" s="1045"/>
      <c r="BY127" s="1045"/>
      <c r="BZ127" s="1068"/>
      <c r="CA127" s="226"/>
      <c r="CB127" s="226"/>
      <c r="CC127" s="226"/>
      <c r="CD127" s="249"/>
      <c r="CE127" s="249"/>
      <c r="CF127" s="249"/>
      <c r="CG127" s="226"/>
      <c r="CH127" s="226"/>
      <c r="CI127" s="226"/>
      <c r="CJ127" s="248"/>
      <c r="CK127" s="1036"/>
      <c r="CL127" s="1023"/>
      <c r="CM127" s="1023"/>
      <c r="CN127" s="1023"/>
      <c r="CO127" s="1024"/>
      <c r="CP127" s="935" t="s">
        <v>497</v>
      </c>
      <c r="CQ127" s="936"/>
      <c r="CR127" s="936"/>
      <c r="CS127" s="936"/>
      <c r="CT127" s="936"/>
      <c r="CU127" s="936"/>
      <c r="CV127" s="936"/>
      <c r="CW127" s="936"/>
      <c r="CX127" s="936"/>
      <c r="CY127" s="936"/>
      <c r="CZ127" s="936"/>
      <c r="DA127" s="936"/>
      <c r="DB127" s="936"/>
      <c r="DC127" s="936"/>
      <c r="DD127" s="936"/>
      <c r="DE127" s="936"/>
      <c r="DF127" s="937"/>
      <c r="DG127" s="938" t="s">
        <v>131</v>
      </c>
      <c r="DH127" s="939"/>
      <c r="DI127" s="939"/>
      <c r="DJ127" s="939"/>
      <c r="DK127" s="939"/>
      <c r="DL127" s="939" t="s">
        <v>131</v>
      </c>
      <c r="DM127" s="939"/>
      <c r="DN127" s="939"/>
      <c r="DO127" s="939"/>
      <c r="DP127" s="939"/>
      <c r="DQ127" s="939" t="s">
        <v>448</v>
      </c>
      <c r="DR127" s="939"/>
      <c r="DS127" s="939"/>
      <c r="DT127" s="939"/>
      <c r="DU127" s="939"/>
      <c r="DV127" s="940" t="s">
        <v>448</v>
      </c>
      <c r="DW127" s="940"/>
      <c r="DX127" s="940"/>
      <c r="DY127" s="940"/>
      <c r="DZ127" s="941"/>
    </row>
    <row r="128" spans="1:130" s="224" customFormat="1" ht="26.25" customHeight="1" thickBot="1" x14ac:dyDescent="0.25">
      <c r="A128" s="1054" t="s">
        <v>498</v>
      </c>
      <c r="B128" s="1055"/>
      <c r="C128" s="1055"/>
      <c r="D128" s="1055"/>
      <c r="E128" s="1055"/>
      <c r="F128" s="1055"/>
      <c r="G128" s="1055"/>
      <c r="H128" s="1055"/>
      <c r="I128" s="1055"/>
      <c r="J128" s="1055"/>
      <c r="K128" s="1055"/>
      <c r="L128" s="1055"/>
      <c r="M128" s="1055"/>
      <c r="N128" s="1055"/>
      <c r="O128" s="1055"/>
      <c r="P128" s="1055"/>
      <c r="Q128" s="1055"/>
      <c r="R128" s="1055"/>
      <c r="S128" s="1055"/>
      <c r="T128" s="1055"/>
      <c r="U128" s="1055"/>
      <c r="V128" s="1055"/>
      <c r="W128" s="1056" t="s">
        <v>499</v>
      </c>
      <c r="X128" s="1056"/>
      <c r="Y128" s="1056"/>
      <c r="Z128" s="1057"/>
      <c r="AA128" s="1058" t="s">
        <v>448</v>
      </c>
      <c r="AB128" s="1059"/>
      <c r="AC128" s="1059"/>
      <c r="AD128" s="1059"/>
      <c r="AE128" s="1060"/>
      <c r="AF128" s="1061" t="s">
        <v>448</v>
      </c>
      <c r="AG128" s="1059"/>
      <c r="AH128" s="1059"/>
      <c r="AI128" s="1059"/>
      <c r="AJ128" s="1060"/>
      <c r="AK128" s="1061" t="s">
        <v>448</v>
      </c>
      <c r="AL128" s="1059"/>
      <c r="AM128" s="1059"/>
      <c r="AN128" s="1059"/>
      <c r="AO128" s="1060"/>
      <c r="AP128" s="1062"/>
      <c r="AQ128" s="1063"/>
      <c r="AR128" s="1063"/>
      <c r="AS128" s="1063"/>
      <c r="AT128" s="1064"/>
      <c r="AU128" s="226"/>
      <c r="AV128" s="226"/>
      <c r="AW128" s="226"/>
      <c r="AX128" s="909" t="s">
        <v>500</v>
      </c>
      <c r="AY128" s="910"/>
      <c r="AZ128" s="910"/>
      <c r="BA128" s="910"/>
      <c r="BB128" s="910"/>
      <c r="BC128" s="910"/>
      <c r="BD128" s="910"/>
      <c r="BE128" s="911"/>
      <c r="BF128" s="1065" t="s">
        <v>448</v>
      </c>
      <c r="BG128" s="1066"/>
      <c r="BH128" s="1066"/>
      <c r="BI128" s="1066"/>
      <c r="BJ128" s="1066"/>
      <c r="BK128" s="1066"/>
      <c r="BL128" s="1067"/>
      <c r="BM128" s="1065">
        <v>11.34</v>
      </c>
      <c r="BN128" s="1066"/>
      <c r="BO128" s="1066"/>
      <c r="BP128" s="1066"/>
      <c r="BQ128" s="1066"/>
      <c r="BR128" s="1066"/>
      <c r="BS128" s="1067"/>
      <c r="BT128" s="1065">
        <v>20</v>
      </c>
      <c r="BU128" s="1066"/>
      <c r="BV128" s="1066"/>
      <c r="BW128" s="1066"/>
      <c r="BX128" s="1066"/>
      <c r="BY128" s="1066"/>
      <c r="BZ128" s="1089"/>
      <c r="CA128" s="249"/>
      <c r="CB128" s="249"/>
      <c r="CC128" s="249"/>
      <c r="CD128" s="249"/>
      <c r="CE128" s="249"/>
      <c r="CF128" s="249"/>
      <c r="CG128" s="226"/>
      <c r="CH128" s="226"/>
      <c r="CI128" s="226"/>
      <c r="CJ128" s="248"/>
      <c r="CK128" s="1037"/>
      <c r="CL128" s="1038"/>
      <c r="CM128" s="1038"/>
      <c r="CN128" s="1038"/>
      <c r="CO128" s="1039"/>
      <c r="CP128" s="1048" t="s">
        <v>501</v>
      </c>
      <c r="CQ128" s="739"/>
      <c r="CR128" s="739"/>
      <c r="CS128" s="739"/>
      <c r="CT128" s="739"/>
      <c r="CU128" s="739"/>
      <c r="CV128" s="739"/>
      <c r="CW128" s="739"/>
      <c r="CX128" s="739"/>
      <c r="CY128" s="739"/>
      <c r="CZ128" s="739"/>
      <c r="DA128" s="739"/>
      <c r="DB128" s="739"/>
      <c r="DC128" s="739"/>
      <c r="DD128" s="739"/>
      <c r="DE128" s="739"/>
      <c r="DF128" s="1049"/>
      <c r="DG128" s="1050" t="s">
        <v>448</v>
      </c>
      <c r="DH128" s="1051"/>
      <c r="DI128" s="1051"/>
      <c r="DJ128" s="1051"/>
      <c r="DK128" s="1051"/>
      <c r="DL128" s="1051" t="s">
        <v>448</v>
      </c>
      <c r="DM128" s="1051"/>
      <c r="DN128" s="1051"/>
      <c r="DO128" s="1051"/>
      <c r="DP128" s="1051"/>
      <c r="DQ128" s="1051" t="s">
        <v>448</v>
      </c>
      <c r="DR128" s="1051"/>
      <c r="DS128" s="1051"/>
      <c r="DT128" s="1051"/>
      <c r="DU128" s="1051"/>
      <c r="DV128" s="1052" t="s">
        <v>448</v>
      </c>
      <c r="DW128" s="1052"/>
      <c r="DX128" s="1052"/>
      <c r="DY128" s="1052"/>
      <c r="DZ128" s="1053"/>
    </row>
    <row r="129" spans="1:131" s="224" customFormat="1" ht="26.25" customHeight="1" x14ac:dyDescent="0.2">
      <c r="A129" s="947" t="s">
        <v>110</v>
      </c>
      <c r="B129" s="948"/>
      <c r="C129" s="948"/>
      <c r="D129" s="948"/>
      <c r="E129" s="948"/>
      <c r="F129" s="948"/>
      <c r="G129" s="948"/>
      <c r="H129" s="948"/>
      <c r="I129" s="948"/>
      <c r="J129" s="948"/>
      <c r="K129" s="948"/>
      <c r="L129" s="948"/>
      <c r="M129" s="948"/>
      <c r="N129" s="948"/>
      <c r="O129" s="948"/>
      <c r="P129" s="948"/>
      <c r="Q129" s="948"/>
      <c r="R129" s="948"/>
      <c r="S129" s="948"/>
      <c r="T129" s="948"/>
      <c r="U129" s="948"/>
      <c r="V129" s="948"/>
      <c r="W129" s="1083" t="s">
        <v>502</v>
      </c>
      <c r="X129" s="1084"/>
      <c r="Y129" s="1084"/>
      <c r="Z129" s="1085"/>
      <c r="AA129" s="971">
        <v>47033749</v>
      </c>
      <c r="AB129" s="972"/>
      <c r="AC129" s="972"/>
      <c r="AD129" s="972"/>
      <c r="AE129" s="973"/>
      <c r="AF129" s="974">
        <v>44163945</v>
      </c>
      <c r="AG129" s="972"/>
      <c r="AH129" s="972"/>
      <c r="AI129" s="972"/>
      <c r="AJ129" s="973"/>
      <c r="AK129" s="974">
        <v>45083171</v>
      </c>
      <c r="AL129" s="972"/>
      <c r="AM129" s="972"/>
      <c r="AN129" s="972"/>
      <c r="AO129" s="973"/>
      <c r="AP129" s="1086"/>
      <c r="AQ129" s="1087"/>
      <c r="AR129" s="1087"/>
      <c r="AS129" s="1087"/>
      <c r="AT129" s="1088"/>
      <c r="AU129" s="227"/>
      <c r="AV129" s="227"/>
      <c r="AW129" s="227"/>
      <c r="AX129" s="1078" t="s">
        <v>503</v>
      </c>
      <c r="AY129" s="936"/>
      <c r="AZ129" s="936"/>
      <c r="BA129" s="936"/>
      <c r="BB129" s="936"/>
      <c r="BC129" s="936"/>
      <c r="BD129" s="936"/>
      <c r="BE129" s="937"/>
      <c r="BF129" s="1079" t="s">
        <v>455</v>
      </c>
      <c r="BG129" s="1080"/>
      <c r="BH129" s="1080"/>
      <c r="BI129" s="1080"/>
      <c r="BJ129" s="1080"/>
      <c r="BK129" s="1080"/>
      <c r="BL129" s="1081"/>
      <c r="BM129" s="1079">
        <v>16.34</v>
      </c>
      <c r="BN129" s="1080"/>
      <c r="BO129" s="1080"/>
      <c r="BP129" s="1080"/>
      <c r="BQ129" s="1080"/>
      <c r="BR129" s="1080"/>
      <c r="BS129" s="1081"/>
      <c r="BT129" s="1079">
        <v>30</v>
      </c>
      <c r="BU129" s="1080"/>
      <c r="BV129" s="1080"/>
      <c r="BW129" s="1080"/>
      <c r="BX129" s="1080"/>
      <c r="BY129" s="1080"/>
      <c r="BZ129" s="1082"/>
      <c r="CA129" s="250"/>
      <c r="CB129" s="250"/>
      <c r="CC129" s="250"/>
      <c r="CD129" s="250"/>
      <c r="CE129" s="250"/>
      <c r="CF129" s="250"/>
      <c r="CG129" s="250"/>
      <c r="CH129" s="250"/>
      <c r="CI129" s="250"/>
      <c r="CJ129" s="250"/>
      <c r="CK129" s="250"/>
      <c r="CL129" s="250"/>
      <c r="CM129" s="250"/>
      <c r="CN129" s="250"/>
      <c r="CO129" s="250"/>
      <c r="CP129" s="250"/>
      <c r="CQ129" s="250"/>
      <c r="CR129" s="250"/>
      <c r="CS129" s="250"/>
      <c r="CT129" s="250"/>
      <c r="CU129" s="250"/>
      <c r="CV129" s="250"/>
      <c r="CW129" s="250"/>
      <c r="CX129" s="250"/>
      <c r="CY129" s="250"/>
      <c r="CZ129" s="250"/>
      <c r="DA129" s="250"/>
      <c r="DB129" s="250"/>
      <c r="DC129" s="250"/>
      <c r="DD129" s="250"/>
      <c r="DE129" s="250"/>
      <c r="DF129" s="250"/>
      <c r="DG129" s="250"/>
      <c r="DH129" s="250"/>
      <c r="DI129" s="250"/>
      <c r="DJ129" s="250"/>
      <c r="DK129" s="250"/>
      <c r="DL129" s="250"/>
      <c r="DM129" s="250"/>
      <c r="DN129" s="250"/>
      <c r="DO129" s="250"/>
      <c r="DP129" s="227"/>
      <c r="DQ129" s="227"/>
      <c r="DR129" s="227"/>
      <c r="DS129" s="227"/>
      <c r="DT129" s="227"/>
      <c r="DU129" s="227"/>
      <c r="DV129" s="227"/>
      <c r="DW129" s="227"/>
      <c r="DX129" s="227"/>
      <c r="DY129" s="227"/>
      <c r="DZ129" s="227"/>
    </row>
    <row r="130" spans="1:131" s="224" customFormat="1" ht="26.25" customHeight="1" x14ac:dyDescent="0.2">
      <c r="A130" s="947" t="s">
        <v>504</v>
      </c>
      <c r="B130" s="948"/>
      <c r="C130" s="948"/>
      <c r="D130" s="948"/>
      <c r="E130" s="948"/>
      <c r="F130" s="948"/>
      <c r="G130" s="948"/>
      <c r="H130" s="948"/>
      <c r="I130" s="948"/>
      <c r="J130" s="948"/>
      <c r="K130" s="948"/>
      <c r="L130" s="948"/>
      <c r="M130" s="948"/>
      <c r="N130" s="948"/>
      <c r="O130" s="948"/>
      <c r="P130" s="948"/>
      <c r="Q130" s="948"/>
      <c r="R130" s="948"/>
      <c r="S130" s="948"/>
      <c r="T130" s="948"/>
      <c r="U130" s="948"/>
      <c r="V130" s="948"/>
      <c r="W130" s="1083" t="s">
        <v>505</v>
      </c>
      <c r="X130" s="1084"/>
      <c r="Y130" s="1084"/>
      <c r="Z130" s="1085"/>
      <c r="AA130" s="971">
        <v>1758944</v>
      </c>
      <c r="AB130" s="972"/>
      <c r="AC130" s="972"/>
      <c r="AD130" s="972"/>
      <c r="AE130" s="973"/>
      <c r="AF130" s="974">
        <v>1623975</v>
      </c>
      <c r="AG130" s="972"/>
      <c r="AH130" s="972"/>
      <c r="AI130" s="972"/>
      <c r="AJ130" s="973"/>
      <c r="AK130" s="974">
        <v>1519082</v>
      </c>
      <c r="AL130" s="972"/>
      <c r="AM130" s="972"/>
      <c r="AN130" s="972"/>
      <c r="AO130" s="973"/>
      <c r="AP130" s="1086"/>
      <c r="AQ130" s="1087"/>
      <c r="AR130" s="1087"/>
      <c r="AS130" s="1087"/>
      <c r="AT130" s="1088"/>
      <c r="AU130" s="227"/>
      <c r="AV130" s="227"/>
      <c r="AW130" s="227"/>
      <c r="AX130" s="1078" t="s">
        <v>506</v>
      </c>
      <c r="AY130" s="936"/>
      <c r="AZ130" s="936"/>
      <c r="BA130" s="936"/>
      <c r="BB130" s="936"/>
      <c r="BC130" s="936"/>
      <c r="BD130" s="936"/>
      <c r="BE130" s="937"/>
      <c r="BF130" s="1114">
        <v>7.5</v>
      </c>
      <c r="BG130" s="1115"/>
      <c r="BH130" s="1115"/>
      <c r="BI130" s="1115"/>
      <c r="BJ130" s="1115"/>
      <c r="BK130" s="1115"/>
      <c r="BL130" s="1116"/>
      <c r="BM130" s="1114">
        <v>25</v>
      </c>
      <c r="BN130" s="1115"/>
      <c r="BO130" s="1115"/>
      <c r="BP130" s="1115"/>
      <c r="BQ130" s="1115"/>
      <c r="BR130" s="1115"/>
      <c r="BS130" s="1116"/>
      <c r="BT130" s="1114">
        <v>35</v>
      </c>
      <c r="BU130" s="1115"/>
      <c r="BV130" s="1115"/>
      <c r="BW130" s="1115"/>
      <c r="BX130" s="1115"/>
      <c r="BY130" s="1115"/>
      <c r="BZ130" s="1117"/>
      <c r="CA130" s="250"/>
      <c r="CB130" s="250"/>
      <c r="CC130" s="250"/>
      <c r="CD130" s="250"/>
      <c r="CE130" s="250"/>
      <c r="CF130" s="250"/>
      <c r="CG130" s="250"/>
      <c r="CH130" s="250"/>
      <c r="CI130" s="250"/>
      <c r="CJ130" s="250"/>
      <c r="CK130" s="250"/>
      <c r="CL130" s="250"/>
      <c r="CM130" s="250"/>
      <c r="CN130" s="250"/>
      <c r="CO130" s="250"/>
      <c r="CP130" s="250"/>
      <c r="CQ130" s="250"/>
      <c r="CR130" s="250"/>
      <c r="CS130" s="250"/>
      <c r="CT130" s="250"/>
      <c r="CU130" s="250"/>
      <c r="CV130" s="250"/>
      <c r="CW130" s="250"/>
      <c r="CX130" s="250"/>
      <c r="CY130" s="250"/>
      <c r="CZ130" s="250"/>
      <c r="DA130" s="250"/>
      <c r="DB130" s="250"/>
      <c r="DC130" s="250"/>
      <c r="DD130" s="250"/>
      <c r="DE130" s="250"/>
      <c r="DF130" s="250"/>
      <c r="DG130" s="250"/>
      <c r="DH130" s="250"/>
      <c r="DI130" s="250"/>
      <c r="DJ130" s="250"/>
      <c r="DK130" s="250"/>
      <c r="DL130" s="250"/>
      <c r="DM130" s="250"/>
      <c r="DN130" s="250"/>
      <c r="DO130" s="250"/>
      <c r="DP130" s="227"/>
      <c r="DQ130" s="227"/>
      <c r="DR130" s="227"/>
      <c r="DS130" s="227"/>
      <c r="DT130" s="227"/>
      <c r="DU130" s="227"/>
      <c r="DV130" s="227"/>
      <c r="DW130" s="227"/>
      <c r="DX130" s="227"/>
      <c r="DY130" s="227"/>
      <c r="DZ130" s="227"/>
    </row>
    <row r="131" spans="1:131" s="224" customFormat="1" ht="26.25" customHeight="1" thickBot="1" x14ac:dyDescent="0.25">
      <c r="A131" s="1118"/>
      <c r="B131" s="1119"/>
      <c r="C131" s="1119"/>
      <c r="D131" s="1119"/>
      <c r="E131" s="1119"/>
      <c r="F131" s="1119"/>
      <c r="G131" s="1119"/>
      <c r="H131" s="1119"/>
      <c r="I131" s="1119"/>
      <c r="J131" s="1119"/>
      <c r="K131" s="1119"/>
      <c r="L131" s="1119"/>
      <c r="M131" s="1119"/>
      <c r="N131" s="1119"/>
      <c r="O131" s="1119"/>
      <c r="P131" s="1119"/>
      <c r="Q131" s="1119"/>
      <c r="R131" s="1119"/>
      <c r="S131" s="1119"/>
      <c r="T131" s="1119"/>
      <c r="U131" s="1119"/>
      <c r="V131" s="1119"/>
      <c r="W131" s="1120" t="s">
        <v>507</v>
      </c>
      <c r="X131" s="1121"/>
      <c r="Y131" s="1121"/>
      <c r="Z131" s="1122"/>
      <c r="AA131" s="1017">
        <v>45274805</v>
      </c>
      <c r="AB131" s="999"/>
      <c r="AC131" s="999"/>
      <c r="AD131" s="999"/>
      <c r="AE131" s="1000"/>
      <c r="AF131" s="998">
        <v>42539970</v>
      </c>
      <c r="AG131" s="999"/>
      <c r="AH131" s="999"/>
      <c r="AI131" s="999"/>
      <c r="AJ131" s="1000"/>
      <c r="AK131" s="998">
        <v>43564089</v>
      </c>
      <c r="AL131" s="999"/>
      <c r="AM131" s="999"/>
      <c r="AN131" s="999"/>
      <c r="AO131" s="1000"/>
      <c r="AP131" s="1123"/>
      <c r="AQ131" s="1124"/>
      <c r="AR131" s="1124"/>
      <c r="AS131" s="1124"/>
      <c r="AT131" s="1125"/>
      <c r="AU131" s="227"/>
      <c r="AV131" s="227"/>
      <c r="AW131" s="227"/>
      <c r="AX131" s="1096" t="s">
        <v>508</v>
      </c>
      <c r="AY131" s="739"/>
      <c r="AZ131" s="739"/>
      <c r="BA131" s="739"/>
      <c r="BB131" s="739"/>
      <c r="BC131" s="739"/>
      <c r="BD131" s="739"/>
      <c r="BE131" s="1049"/>
      <c r="BF131" s="1097">
        <v>29.8</v>
      </c>
      <c r="BG131" s="1098"/>
      <c r="BH131" s="1098"/>
      <c r="BI131" s="1098"/>
      <c r="BJ131" s="1098"/>
      <c r="BK131" s="1098"/>
      <c r="BL131" s="1099"/>
      <c r="BM131" s="1097">
        <v>350</v>
      </c>
      <c r="BN131" s="1098"/>
      <c r="BO131" s="1098"/>
      <c r="BP131" s="1098"/>
      <c r="BQ131" s="1098"/>
      <c r="BR131" s="1098"/>
      <c r="BS131" s="1099"/>
      <c r="BT131" s="1100"/>
      <c r="BU131" s="1101"/>
      <c r="BV131" s="1101"/>
      <c r="BW131" s="1101"/>
      <c r="BX131" s="1101"/>
      <c r="BY131" s="1101"/>
      <c r="BZ131" s="1102"/>
      <c r="CA131" s="250"/>
      <c r="CB131" s="250"/>
      <c r="CC131" s="250"/>
      <c r="CD131" s="250"/>
      <c r="CE131" s="250"/>
      <c r="CF131" s="250"/>
      <c r="CG131" s="250"/>
      <c r="CH131" s="250"/>
      <c r="CI131" s="250"/>
      <c r="CJ131" s="250"/>
      <c r="CK131" s="250"/>
      <c r="CL131" s="250"/>
      <c r="CM131" s="250"/>
      <c r="CN131" s="250"/>
      <c r="CO131" s="250"/>
      <c r="CP131" s="250"/>
      <c r="CQ131" s="250"/>
      <c r="CR131" s="250"/>
      <c r="CS131" s="250"/>
      <c r="CT131" s="250"/>
      <c r="CU131" s="250"/>
      <c r="CV131" s="250"/>
      <c r="CW131" s="250"/>
      <c r="CX131" s="250"/>
      <c r="CY131" s="250"/>
      <c r="CZ131" s="250"/>
      <c r="DA131" s="250"/>
      <c r="DB131" s="250"/>
      <c r="DC131" s="250"/>
      <c r="DD131" s="250"/>
      <c r="DE131" s="250"/>
      <c r="DF131" s="250"/>
      <c r="DG131" s="250"/>
      <c r="DH131" s="250"/>
      <c r="DI131" s="250"/>
      <c r="DJ131" s="250"/>
      <c r="DK131" s="250"/>
      <c r="DL131" s="250"/>
      <c r="DM131" s="250"/>
      <c r="DN131" s="250"/>
      <c r="DO131" s="250"/>
      <c r="DP131" s="227"/>
      <c r="DQ131" s="227"/>
      <c r="DR131" s="227"/>
      <c r="DS131" s="227"/>
      <c r="DT131" s="227"/>
      <c r="DU131" s="227"/>
      <c r="DV131" s="227"/>
      <c r="DW131" s="227"/>
      <c r="DX131" s="227"/>
      <c r="DY131" s="227"/>
      <c r="DZ131" s="227"/>
    </row>
    <row r="132" spans="1:131" s="224" customFormat="1" ht="26.25" customHeight="1" x14ac:dyDescent="0.2">
      <c r="A132" s="1103" t="s">
        <v>509</v>
      </c>
      <c r="B132" s="1104"/>
      <c r="C132" s="1104"/>
      <c r="D132" s="1104"/>
      <c r="E132" s="1104"/>
      <c r="F132" s="1104"/>
      <c r="G132" s="1104"/>
      <c r="H132" s="1104"/>
      <c r="I132" s="1104"/>
      <c r="J132" s="1104"/>
      <c r="K132" s="1104"/>
      <c r="L132" s="1104"/>
      <c r="M132" s="1104"/>
      <c r="N132" s="1104"/>
      <c r="O132" s="1104"/>
      <c r="P132" s="1104"/>
      <c r="Q132" s="1104"/>
      <c r="R132" s="1104"/>
      <c r="S132" s="1104"/>
      <c r="T132" s="1104"/>
      <c r="U132" s="1104"/>
      <c r="V132" s="1107" t="s">
        <v>510</v>
      </c>
      <c r="W132" s="1107"/>
      <c r="X132" s="1107"/>
      <c r="Y132" s="1107"/>
      <c r="Z132" s="1108"/>
      <c r="AA132" s="1109">
        <v>7.1632909299999996</v>
      </c>
      <c r="AB132" s="1110"/>
      <c r="AC132" s="1110"/>
      <c r="AD132" s="1110"/>
      <c r="AE132" s="1111"/>
      <c r="AF132" s="1112">
        <v>8.4511507649999995</v>
      </c>
      <c r="AG132" s="1110"/>
      <c r="AH132" s="1110"/>
      <c r="AI132" s="1110"/>
      <c r="AJ132" s="1111"/>
      <c r="AK132" s="1112">
        <v>7.1120321139999998</v>
      </c>
      <c r="AL132" s="1110"/>
      <c r="AM132" s="1110"/>
      <c r="AN132" s="1110"/>
      <c r="AO132" s="1111"/>
      <c r="AP132" s="1014"/>
      <c r="AQ132" s="1015"/>
      <c r="AR132" s="1015"/>
      <c r="AS132" s="1015"/>
      <c r="AT132" s="1113"/>
      <c r="AU132" s="251"/>
      <c r="AV132" s="227"/>
      <c r="AW132" s="227"/>
      <c r="AX132" s="227"/>
      <c r="AY132" s="227"/>
      <c r="AZ132" s="227"/>
      <c r="BA132" s="227"/>
      <c r="BB132" s="227"/>
      <c r="BC132" s="227"/>
      <c r="BD132" s="227"/>
      <c r="BE132" s="227"/>
      <c r="BF132" s="227"/>
      <c r="BG132" s="227"/>
      <c r="BH132" s="227"/>
      <c r="BI132" s="227"/>
      <c r="BJ132" s="227"/>
      <c r="BK132" s="227"/>
      <c r="BL132" s="227"/>
      <c r="BM132" s="227"/>
      <c r="BN132" s="227"/>
      <c r="BO132" s="227"/>
      <c r="BP132" s="227"/>
      <c r="BQ132" s="227"/>
      <c r="BR132" s="227"/>
      <c r="BS132" s="228"/>
      <c r="BT132" s="227"/>
      <c r="BU132" s="227"/>
      <c r="BV132" s="227"/>
      <c r="BW132" s="227"/>
      <c r="BX132" s="227"/>
      <c r="BY132" s="227"/>
      <c r="BZ132" s="227"/>
      <c r="CA132" s="250"/>
      <c r="CB132" s="250"/>
      <c r="CC132" s="250"/>
      <c r="CD132" s="250"/>
      <c r="CE132" s="250"/>
      <c r="CF132" s="250"/>
      <c r="CG132" s="250"/>
      <c r="CH132" s="250"/>
      <c r="CI132" s="250"/>
      <c r="CJ132" s="250"/>
      <c r="CK132" s="250"/>
      <c r="CL132" s="250"/>
      <c r="CM132" s="250"/>
      <c r="CN132" s="250"/>
      <c r="CO132" s="250"/>
      <c r="CP132" s="250"/>
      <c r="CQ132" s="250"/>
      <c r="CR132" s="250"/>
      <c r="CS132" s="250"/>
      <c r="CT132" s="250"/>
      <c r="CU132" s="250"/>
      <c r="CV132" s="250"/>
      <c r="CW132" s="250"/>
      <c r="CX132" s="250"/>
      <c r="CY132" s="250"/>
      <c r="CZ132" s="250"/>
      <c r="DA132" s="250"/>
      <c r="DB132" s="250"/>
      <c r="DC132" s="250"/>
      <c r="DD132" s="250"/>
      <c r="DE132" s="250"/>
      <c r="DF132" s="250"/>
      <c r="DG132" s="250"/>
      <c r="DH132" s="250"/>
      <c r="DI132" s="250"/>
      <c r="DJ132" s="250"/>
      <c r="DK132" s="250"/>
      <c r="DL132" s="250"/>
      <c r="DM132" s="250"/>
      <c r="DN132" s="250"/>
      <c r="DO132" s="250"/>
      <c r="DP132" s="227"/>
      <c r="DQ132" s="227"/>
      <c r="DR132" s="227"/>
      <c r="DS132" s="227"/>
      <c r="DT132" s="227"/>
      <c r="DU132" s="227"/>
      <c r="DV132" s="227"/>
      <c r="DW132" s="227"/>
      <c r="DX132" s="227"/>
      <c r="DY132" s="227"/>
      <c r="DZ132" s="227"/>
    </row>
    <row r="133" spans="1:131" s="224" customFormat="1" ht="26.25" customHeight="1" thickBot="1" x14ac:dyDescent="0.25">
      <c r="A133" s="1105"/>
      <c r="B133" s="1106"/>
      <c r="C133" s="1106"/>
      <c r="D133" s="1106"/>
      <c r="E133" s="1106"/>
      <c r="F133" s="1106"/>
      <c r="G133" s="1106"/>
      <c r="H133" s="1106"/>
      <c r="I133" s="1106"/>
      <c r="J133" s="1106"/>
      <c r="K133" s="1106"/>
      <c r="L133" s="1106"/>
      <c r="M133" s="1106"/>
      <c r="N133" s="1106"/>
      <c r="O133" s="1106"/>
      <c r="P133" s="1106"/>
      <c r="Q133" s="1106"/>
      <c r="R133" s="1106"/>
      <c r="S133" s="1106"/>
      <c r="T133" s="1106"/>
      <c r="U133" s="1106"/>
      <c r="V133" s="1090" t="s">
        <v>511</v>
      </c>
      <c r="W133" s="1090"/>
      <c r="X133" s="1090"/>
      <c r="Y133" s="1090"/>
      <c r="Z133" s="1091"/>
      <c r="AA133" s="1092">
        <v>7.8</v>
      </c>
      <c r="AB133" s="1093"/>
      <c r="AC133" s="1093"/>
      <c r="AD133" s="1093"/>
      <c r="AE133" s="1094"/>
      <c r="AF133" s="1092">
        <v>8.1999999999999993</v>
      </c>
      <c r="AG133" s="1093"/>
      <c r="AH133" s="1093"/>
      <c r="AI133" s="1093"/>
      <c r="AJ133" s="1094"/>
      <c r="AK133" s="1092">
        <v>7.5</v>
      </c>
      <c r="AL133" s="1093"/>
      <c r="AM133" s="1093"/>
      <c r="AN133" s="1093"/>
      <c r="AO133" s="1094"/>
      <c r="AP133" s="1041"/>
      <c r="AQ133" s="1042"/>
      <c r="AR133" s="1042"/>
      <c r="AS133" s="1042"/>
      <c r="AT133" s="1095"/>
      <c r="AU133" s="227"/>
      <c r="AV133" s="227"/>
      <c r="AW133" s="227"/>
      <c r="AX133" s="227"/>
      <c r="AY133" s="227"/>
      <c r="AZ133" s="227"/>
      <c r="BA133" s="227"/>
      <c r="BB133" s="227"/>
      <c r="BC133" s="227"/>
      <c r="BD133" s="227"/>
      <c r="BE133" s="227"/>
      <c r="BF133" s="227"/>
      <c r="BG133" s="227"/>
      <c r="BH133" s="227"/>
      <c r="BI133" s="227"/>
      <c r="BJ133" s="227"/>
      <c r="BK133" s="227"/>
      <c r="BL133" s="227"/>
      <c r="BM133" s="227"/>
      <c r="BN133" s="250"/>
      <c r="BO133" s="250"/>
      <c r="BP133" s="250"/>
      <c r="BQ133" s="250"/>
      <c r="BR133" s="250"/>
      <c r="BS133" s="250"/>
      <c r="BT133" s="250"/>
      <c r="BU133" s="250"/>
      <c r="BV133" s="250"/>
      <c r="BW133" s="250"/>
      <c r="BX133" s="250"/>
      <c r="BY133" s="250"/>
      <c r="BZ133" s="250"/>
      <c r="CA133" s="250"/>
      <c r="CB133" s="250"/>
      <c r="CC133" s="250"/>
      <c r="CD133" s="250"/>
      <c r="CE133" s="250"/>
      <c r="CF133" s="250"/>
      <c r="CG133" s="250"/>
      <c r="CH133" s="250"/>
      <c r="CI133" s="250"/>
      <c r="CJ133" s="250"/>
      <c r="CK133" s="250"/>
      <c r="CL133" s="250"/>
      <c r="CM133" s="250"/>
      <c r="CN133" s="250"/>
      <c r="CO133" s="250"/>
      <c r="CP133" s="250"/>
      <c r="CQ133" s="250"/>
      <c r="CR133" s="250"/>
      <c r="CS133" s="250"/>
      <c r="CT133" s="250"/>
      <c r="CU133" s="250"/>
      <c r="CV133" s="250"/>
      <c r="CW133" s="250"/>
      <c r="CX133" s="250"/>
      <c r="CY133" s="250"/>
      <c r="CZ133" s="250"/>
      <c r="DA133" s="250"/>
      <c r="DB133" s="250"/>
      <c r="DC133" s="250"/>
      <c r="DD133" s="250"/>
      <c r="DE133" s="250"/>
      <c r="DF133" s="250"/>
      <c r="DG133" s="250"/>
      <c r="DH133" s="250"/>
      <c r="DI133" s="250"/>
      <c r="DJ133" s="250"/>
      <c r="DK133" s="250"/>
      <c r="DL133" s="250"/>
      <c r="DM133" s="250"/>
      <c r="DN133" s="250"/>
      <c r="DO133" s="250"/>
      <c r="DP133" s="227"/>
      <c r="DQ133" s="227"/>
      <c r="DR133" s="227"/>
      <c r="DS133" s="227"/>
      <c r="DT133" s="227"/>
      <c r="DU133" s="227"/>
      <c r="DV133" s="227"/>
      <c r="DW133" s="227"/>
      <c r="DX133" s="227"/>
      <c r="DY133" s="227"/>
      <c r="DZ133" s="227"/>
    </row>
    <row r="134" spans="1:131" ht="11.25" customHeight="1" x14ac:dyDescent="0.2">
      <c r="A134" s="252"/>
      <c r="B134" s="252"/>
      <c r="C134" s="252"/>
      <c r="D134" s="252"/>
      <c r="E134" s="252"/>
      <c r="F134" s="252"/>
      <c r="G134" s="252"/>
      <c r="H134" s="252"/>
      <c r="I134" s="252"/>
      <c r="J134" s="252"/>
      <c r="K134" s="252"/>
      <c r="L134" s="252"/>
      <c r="M134" s="252"/>
      <c r="N134" s="252"/>
      <c r="O134" s="252"/>
      <c r="P134" s="252"/>
      <c r="Q134" s="252"/>
      <c r="R134" s="252"/>
      <c r="S134" s="252"/>
      <c r="T134" s="252"/>
      <c r="U134" s="252"/>
      <c r="V134" s="252"/>
      <c r="W134" s="252"/>
      <c r="X134" s="252"/>
      <c r="Y134" s="252"/>
      <c r="Z134" s="252"/>
      <c r="AA134" s="252"/>
      <c r="AB134" s="252"/>
      <c r="AC134" s="252"/>
      <c r="AD134" s="252"/>
      <c r="AE134" s="252"/>
      <c r="AF134" s="252"/>
      <c r="AG134" s="252"/>
      <c r="AH134" s="252"/>
      <c r="AI134" s="252"/>
      <c r="AJ134" s="252"/>
      <c r="AK134" s="252"/>
      <c r="AL134" s="252"/>
      <c r="AM134" s="252"/>
      <c r="AN134" s="252"/>
      <c r="AO134" s="252"/>
      <c r="AP134" s="252"/>
      <c r="AQ134" s="252"/>
      <c r="AR134" s="252"/>
      <c r="AS134" s="252"/>
      <c r="AT134" s="252"/>
      <c r="AU134" s="227"/>
      <c r="AV134" s="227"/>
      <c r="AW134" s="227"/>
      <c r="AX134" s="227"/>
      <c r="AY134" s="227"/>
      <c r="AZ134" s="227"/>
      <c r="BA134" s="227"/>
      <c r="BB134" s="227"/>
      <c r="BC134" s="227"/>
      <c r="BD134" s="227"/>
      <c r="BE134" s="227"/>
      <c r="BF134" s="227"/>
      <c r="BG134" s="227"/>
      <c r="BH134" s="227"/>
      <c r="BI134" s="227"/>
      <c r="BJ134" s="227"/>
      <c r="BK134" s="227"/>
      <c r="BL134" s="227"/>
      <c r="BM134" s="227"/>
      <c r="BN134" s="250"/>
      <c r="BO134" s="250"/>
      <c r="BP134" s="250"/>
      <c r="BQ134" s="250"/>
      <c r="BR134" s="250"/>
      <c r="BS134" s="250"/>
      <c r="BT134" s="250"/>
      <c r="BU134" s="250"/>
      <c r="BV134" s="250"/>
      <c r="BW134" s="250"/>
      <c r="BX134" s="250"/>
      <c r="BY134" s="250"/>
      <c r="BZ134" s="250"/>
      <c r="CA134" s="250"/>
      <c r="CB134" s="250"/>
      <c r="CC134" s="250"/>
      <c r="CD134" s="250"/>
      <c r="CE134" s="250"/>
      <c r="CF134" s="250"/>
      <c r="CG134" s="250"/>
      <c r="CH134" s="250"/>
      <c r="CI134" s="250"/>
      <c r="CJ134" s="250"/>
      <c r="CK134" s="250"/>
      <c r="CL134" s="250"/>
      <c r="CM134" s="250"/>
      <c r="CN134" s="250"/>
      <c r="CO134" s="250"/>
      <c r="CP134" s="250"/>
      <c r="CQ134" s="250"/>
      <c r="CR134" s="250"/>
      <c r="CS134" s="250"/>
      <c r="CT134" s="250"/>
      <c r="CU134" s="250"/>
      <c r="CV134" s="250"/>
      <c r="CW134" s="250"/>
      <c r="CX134" s="250"/>
      <c r="CY134" s="250"/>
      <c r="CZ134" s="250"/>
      <c r="DA134" s="250"/>
      <c r="DB134" s="250"/>
      <c r="DC134" s="250"/>
      <c r="DD134" s="250"/>
      <c r="DE134" s="250"/>
      <c r="DF134" s="250"/>
      <c r="DG134" s="250"/>
      <c r="DH134" s="250"/>
      <c r="DI134" s="250"/>
      <c r="DJ134" s="250"/>
      <c r="DK134" s="250"/>
      <c r="DL134" s="250"/>
      <c r="DM134" s="250"/>
      <c r="DN134" s="250"/>
      <c r="DO134" s="250"/>
      <c r="DP134" s="227"/>
      <c r="DQ134" s="227"/>
      <c r="DR134" s="227"/>
      <c r="DS134" s="227"/>
      <c r="DT134" s="227"/>
      <c r="DU134" s="227"/>
      <c r="DV134" s="227"/>
      <c r="DW134" s="227"/>
      <c r="DX134" s="227"/>
      <c r="DY134" s="227"/>
      <c r="DZ134" s="227"/>
      <c r="EA134" s="224"/>
    </row>
    <row r="135" spans="1:131" ht="14.4" hidden="1" x14ac:dyDescent="0.2">
      <c r="AU135" s="252"/>
      <c r="AV135" s="252"/>
      <c r="AW135" s="252"/>
      <c r="AX135" s="252"/>
      <c r="AY135" s="252"/>
      <c r="AZ135" s="252"/>
      <c r="BA135" s="252"/>
      <c r="BB135" s="252"/>
      <c r="BC135" s="252"/>
      <c r="BD135" s="252"/>
      <c r="BE135" s="252"/>
      <c r="BF135" s="252"/>
      <c r="BG135" s="252"/>
      <c r="BH135" s="252"/>
      <c r="BI135" s="252"/>
      <c r="BJ135" s="252"/>
      <c r="BK135" s="252"/>
      <c r="BL135" s="252"/>
      <c r="BM135" s="252"/>
      <c r="BN135" s="252"/>
      <c r="BO135" s="252"/>
      <c r="BP135" s="252"/>
      <c r="BQ135" s="252"/>
      <c r="BR135" s="252"/>
      <c r="BS135" s="252"/>
      <c r="BT135" s="252"/>
      <c r="BU135" s="252"/>
      <c r="BV135" s="252"/>
      <c r="BW135" s="252"/>
      <c r="BX135" s="252"/>
      <c r="BY135" s="252"/>
      <c r="BZ135" s="252"/>
      <c r="CA135" s="252"/>
      <c r="CB135" s="252"/>
      <c r="CC135" s="252"/>
      <c r="CD135" s="252"/>
      <c r="CE135" s="252"/>
      <c r="CF135" s="252"/>
      <c r="CG135" s="252"/>
      <c r="CH135" s="252"/>
      <c r="CI135" s="252"/>
      <c r="CJ135" s="252"/>
      <c r="CK135" s="252"/>
      <c r="CL135" s="252"/>
      <c r="CM135" s="252"/>
      <c r="CN135" s="252"/>
      <c r="CO135" s="252"/>
      <c r="CP135" s="252"/>
      <c r="CQ135" s="252"/>
      <c r="CR135" s="252"/>
      <c r="CS135" s="252"/>
      <c r="CT135" s="252"/>
      <c r="CU135" s="252"/>
      <c r="CV135" s="252"/>
      <c r="CW135" s="252"/>
      <c r="CX135" s="252"/>
      <c r="CY135" s="252"/>
      <c r="CZ135" s="252"/>
      <c r="DA135" s="252"/>
      <c r="DB135" s="252"/>
      <c r="DC135" s="252"/>
      <c r="DD135" s="252"/>
      <c r="DE135" s="252"/>
      <c r="DF135" s="252"/>
      <c r="DG135" s="252"/>
      <c r="DH135" s="252"/>
      <c r="DI135" s="252"/>
      <c r="DJ135" s="252"/>
      <c r="DK135" s="252"/>
      <c r="DL135" s="252"/>
      <c r="DM135" s="252"/>
      <c r="DN135" s="252"/>
      <c r="DO135" s="252"/>
      <c r="DP135" s="252"/>
      <c r="DQ135" s="252"/>
      <c r="DR135" s="252"/>
      <c r="DS135" s="252"/>
      <c r="DT135" s="252"/>
      <c r="DU135" s="252"/>
      <c r="DV135" s="252"/>
      <c r="DW135" s="252"/>
      <c r="DX135" s="252"/>
      <c r="DY135" s="252"/>
      <c r="DZ135" s="252"/>
    </row>
  </sheetData>
  <sheetProtection algorithmName="SHA-512" hashValue="suw3BVRhiKD2Ig/1ocnEjWD6CT457IcSEIvbMs3M3oCTZNodsfkjr5V8SlMEllWVZHhFVgKqgmJ2xEtUOjR5+A==" saltValue="xgBMkYLt4uItpsZwU7X91w=="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DQ105"/>
  <sheetViews>
    <sheetView showGridLines="0" view="pageBreakPreview" zoomScaleNormal="85" zoomScaleSheetLayoutView="100" workbookViewId="0"/>
  </sheetViews>
  <sheetFormatPr defaultColWidth="0" defaultRowHeight="13.5" customHeight="1" zeroHeight="1" x14ac:dyDescent="0.2"/>
  <cols>
    <col min="1" max="120" width="2.77734375" style="254" customWidth="1"/>
    <col min="121" max="121" width="0" style="253" hidden="1" customWidth="1"/>
    <col min="122" max="16384" width="9" style="253" hidden="1"/>
  </cols>
  <sheetData>
    <row r="1" spans="1:120" ht="13.2" x14ac:dyDescent="0.2">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53"/>
    </row>
    <row r="17" spans="119:120" ht="13.2" x14ac:dyDescent="0.2">
      <c r="DP17" s="253"/>
    </row>
    <row r="18" spans="119:120" ht="13.2" x14ac:dyDescent="0.2"/>
    <row r="19" spans="119:120" ht="13.2" x14ac:dyDescent="0.2"/>
    <row r="20" spans="119:120" ht="13.2" x14ac:dyDescent="0.2">
      <c r="DO20" s="253"/>
      <c r="DP20" s="253"/>
    </row>
    <row r="21" spans="119:120" ht="13.2" x14ac:dyDescent="0.2">
      <c r="DP21" s="253"/>
    </row>
    <row r="22" spans="119:120" ht="13.2" x14ac:dyDescent="0.2"/>
    <row r="23" spans="119:120" ht="13.2" x14ac:dyDescent="0.2">
      <c r="DO23" s="253"/>
      <c r="DP23" s="253"/>
    </row>
    <row r="24" spans="119:120" ht="13.2" x14ac:dyDescent="0.2">
      <c r="DP24" s="253"/>
    </row>
    <row r="25" spans="119:120" ht="13.2" x14ac:dyDescent="0.2">
      <c r="DP25" s="253"/>
    </row>
    <row r="26" spans="119:120" ht="13.2" x14ac:dyDescent="0.2">
      <c r="DO26" s="253"/>
      <c r="DP26" s="253"/>
    </row>
    <row r="27" spans="119:120" ht="13.2" x14ac:dyDescent="0.2"/>
    <row r="28" spans="119:120" ht="13.2" x14ac:dyDescent="0.2">
      <c r="DO28" s="253"/>
      <c r="DP28" s="253"/>
    </row>
    <row r="29" spans="119:120" ht="13.2" x14ac:dyDescent="0.2">
      <c r="DP29" s="253"/>
    </row>
    <row r="30" spans="119:120" ht="13.2" x14ac:dyDescent="0.2"/>
    <row r="31" spans="119:120" ht="13.2" x14ac:dyDescent="0.2">
      <c r="DO31" s="253"/>
      <c r="DP31" s="253"/>
    </row>
    <row r="32" spans="119:120" ht="13.2" x14ac:dyDescent="0.2"/>
    <row r="33" spans="98:120" ht="13.2" x14ac:dyDescent="0.2">
      <c r="DO33" s="253"/>
      <c r="DP33" s="253"/>
    </row>
    <row r="34" spans="98:120" ht="13.2" x14ac:dyDescent="0.2">
      <c r="DM34" s="253"/>
    </row>
    <row r="35" spans="98:120" ht="13.2" x14ac:dyDescent="0.2">
      <c r="CT35" s="253"/>
      <c r="CU35" s="253"/>
      <c r="CV35" s="253"/>
      <c r="CY35" s="253"/>
      <c r="CZ35" s="253"/>
      <c r="DA35" s="253"/>
      <c r="DD35" s="253"/>
      <c r="DE35" s="253"/>
      <c r="DF35" s="253"/>
      <c r="DI35" s="253"/>
      <c r="DJ35" s="253"/>
      <c r="DK35" s="253"/>
      <c r="DM35" s="253"/>
      <c r="DN35" s="253"/>
      <c r="DO35" s="253"/>
      <c r="DP35" s="253"/>
    </row>
    <row r="36" spans="98:120" ht="13.2" x14ac:dyDescent="0.2"/>
    <row r="37" spans="98:120" ht="13.2" x14ac:dyDescent="0.2">
      <c r="CW37" s="253"/>
      <c r="DB37" s="253"/>
      <c r="DG37" s="253"/>
      <c r="DL37" s="253"/>
      <c r="DP37" s="253"/>
    </row>
    <row r="38" spans="98:120" ht="13.2" x14ac:dyDescent="0.2">
      <c r="CT38" s="253"/>
      <c r="CU38" s="253"/>
      <c r="CV38" s="253"/>
      <c r="CW38" s="253"/>
      <c r="CY38" s="253"/>
      <c r="CZ38" s="253"/>
      <c r="DA38" s="253"/>
      <c r="DB38" s="253"/>
      <c r="DD38" s="253"/>
      <c r="DE38" s="253"/>
      <c r="DF38" s="253"/>
      <c r="DG38" s="253"/>
      <c r="DI38" s="253"/>
      <c r="DJ38" s="253"/>
      <c r="DK38" s="253"/>
      <c r="DL38" s="253"/>
      <c r="DN38" s="253"/>
      <c r="DO38" s="253"/>
      <c r="DP38" s="253"/>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53"/>
      <c r="DO49" s="253"/>
      <c r="DP49" s="253"/>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53"/>
      <c r="CS63" s="253"/>
      <c r="CX63" s="253"/>
      <c r="DC63" s="253"/>
      <c r="DH63" s="253"/>
    </row>
    <row r="64" spans="22:120" ht="13.2" x14ac:dyDescent="0.2">
      <c r="V64" s="253"/>
    </row>
    <row r="65" spans="15:120" ht="13.2" x14ac:dyDescent="0.2">
      <c r="X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53"/>
      <c r="BF65" s="253"/>
      <c r="BG65" s="253"/>
      <c r="BH65" s="253"/>
      <c r="BI65" s="253"/>
      <c r="BJ65" s="253"/>
      <c r="BK65" s="253"/>
      <c r="BL65" s="253"/>
      <c r="BM65" s="253"/>
      <c r="BN65" s="253"/>
      <c r="BO65" s="253"/>
      <c r="BP65" s="253"/>
      <c r="BQ65" s="253"/>
      <c r="BR65" s="253"/>
      <c r="BS65" s="253"/>
      <c r="BT65" s="253"/>
      <c r="BU65" s="253"/>
      <c r="BV65" s="253"/>
      <c r="BW65" s="253"/>
      <c r="BX65" s="253"/>
      <c r="BY65" s="253"/>
      <c r="BZ65" s="253"/>
      <c r="CA65" s="253"/>
      <c r="CB65" s="253"/>
      <c r="CC65" s="253"/>
      <c r="CD65" s="253"/>
      <c r="CE65" s="253"/>
      <c r="CF65" s="253"/>
      <c r="CG65" s="253"/>
      <c r="CH65" s="253"/>
      <c r="CI65" s="253"/>
      <c r="CJ65" s="253"/>
      <c r="CK65" s="253"/>
      <c r="CL65" s="253"/>
      <c r="CM65" s="253"/>
      <c r="CN65" s="253"/>
      <c r="CO65" s="253"/>
      <c r="CP65" s="253"/>
      <c r="CQ65" s="253"/>
      <c r="CR65" s="253"/>
      <c r="CU65" s="253"/>
      <c r="CZ65" s="253"/>
      <c r="DE65" s="253"/>
      <c r="DJ65" s="253"/>
    </row>
    <row r="66" spans="15:120" ht="13.2" x14ac:dyDescent="0.2">
      <c r="Q66" s="253"/>
      <c r="S66" s="253"/>
      <c r="U66" s="253"/>
      <c r="DM66" s="253"/>
    </row>
    <row r="67" spans="15:120" ht="13.2" x14ac:dyDescent="0.2">
      <c r="O67" s="253"/>
      <c r="P67" s="253"/>
      <c r="R67" s="253"/>
      <c r="T67" s="253"/>
      <c r="Y67" s="253"/>
      <c r="CT67" s="253"/>
      <c r="CV67" s="253"/>
      <c r="CW67" s="253"/>
      <c r="CY67" s="253"/>
      <c r="DA67" s="253"/>
      <c r="DB67" s="253"/>
      <c r="DD67" s="253"/>
      <c r="DF67" s="253"/>
      <c r="DG67" s="253"/>
      <c r="DI67" s="253"/>
      <c r="DK67" s="253"/>
      <c r="DL67" s="253"/>
      <c r="DN67" s="253"/>
      <c r="DO67" s="253"/>
      <c r="DP67" s="253"/>
    </row>
    <row r="68" spans="15:120" ht="13.2" x14ac:dyDescent="0.2"/>
    <row r="69" spans="15:120" ht="13.2" x14ac:dyDescent="0.2"/>
    <row r="70" spans="15:120" ht="13.2" x14ac:dyDescent="0.2"/>
    <row r="71" spans="15:120" ht="13.2" x14ac:dyDescent="0.2"/>
    <row r="72" spans="15:120" ht="13.2" x14ac:dyDescent="0.2">
      <c r="DP72" s="253"/>
    </row>
    <row r="73" spans="15:120" ht="13.2" x14ac:dyDescent="0.2">
      <c r="DP73" s="253"/>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53"/>
      <c r="CX96" s="253"/>
      <c r="DC96" s="253"/>
      <c r="DH96" s="253"/>
    </row>
    <row r="97" spans="24:120" ht="13.2" x14ac:dyDescent="0.2">
      <c r="CS97" s="253"/>
      <c r="CX97" s="253"/>
      <c r="DC97" s="253"/>
      <c r="DH97" s="253"/>
      <c r="DP97" s="254" t="s">
        <v>512</v>
      </c>
    </row>
    <row r="98" spans="24:120" ht="13.2" hidden="1" x14ac:dyDescent="0.2">
      <c r="CS98" s="253"/>
      <c r="CX98" s="253"/>
      <c r="DC98" s="253"/>
      <c r="DH98" s="253"/>
    </row>
    <row r="99" spans="24:120" ht="13.2" hidden="1" x14ac:dyDescent="0.2">
      <c r="CS99" s="253"/>
      <c r="CX99" s="253"/>
      <c r="DC99" s="253"/>
      <c r="DH99" s="253"/>
    </row>
    <row r="101" spans="24:120" ht="12" hidden="1" customHeight="1" x14ac:dyDescent="0.2">
      <c r="X101" s="253"/>
      <c r="Y101" s="253"/>
      <c r="Z101" s="253"/>
      <c r="AA101" s="253"/>
      <c r="AB101" s="253"/>
      <c r="AC101" s="253"/>
      <c r="AD101" s="253"/>
      <c r="AE101" s="253"/>
      <c r="AF101" s="253"/>
      <c r="AG101" s="253"/>
      <c r="AH101" s="253"/>
      <c r="AI101" s="253"/>
      <c r="AJ101" s="253"/>
      <c r="AK101" s="253"/>
      <c r="AL101" s="253"/>
      <c r="AM101" s="253"/>
      <c r="AN101" s="253"/>
      <c r="AO101" s="253"/>
      <c r="AP101" s="253"/>
      <c r="AQ101" s="253"/>
      <c r="AR101" s="253"/>
      <c r="AS101" s="253"/>
      <c r="AT101" s="253"/>
      <c r="AU101" s="253"/>
      <c r="AV101" s="253"/>
      <c r="AW101" s="253"/>
      <c r="AX101" s="253"/>
      <c r="AY101" s="253"/>
      <c r="AZ101" s="253"/>
      <c r="BA101" s="253"/>
      <c r="BB101" s="253"/>
      <c r="BC101" s="253"/>
      <c r="BD101" s="253"/>
      <c r="BE101" s="253"/>
      <c r="BF101" s="253"/>
      <c r="BG101" s="253"/>
      <c r="BH101" s="253"/>
      <c r="BI101" s="253"/>
      <c r="BJ101" s="253"/>
      <c r="BK101" s="253"/>
      <c r="BL101" s="253"/>
      <c r="BM101" s="253"/>
      <c r="BN101" s="253"/>
      <c r="BO101" s="253"/>
      <c r="BP101" s="253"/>
      <c r="BQ101" s="253"/>
      <c r="BR101" s="253"/>
      <c r="BS101" s="253"/>
      <c r="BT101" s="253"/>
      <c r="BU101" s="253"/>
      <c r="BV101" s="253"/>
      <c r="BW101" s="253"/>
      <c r="BX101" s="253"/>
      <c r="BY101" s="253"/>
      <c r="BZ101" s="253"/>
      <c r="CA101" s="253"/>
      <c r="CB101" s="253"/>
      <c r="CC101" s="253"/>
      <c r="CD101" s="253"/>
      <c r="CE101" s="253"/>
      <c r="CF101" s="253"/>
      <c r="CG101" s="253"/>
      <c r="CH101" s="253"/>
      <c r="CI101" s="253"/>
      <c r="CJ101" s="253"/>
      <c r="CK101" s="253"/>
      <c r="CL101" s="253"/>
      <c r="CM101" s="253"/>
      <c r="CN101" s="253"/>
      <c r="CO101" s="253"/>
      <c r="CP101" s="253"/>
      <c r="CQ101" s="253"/>
      <c r="CR101" s="253"/>
      <c r="CU101" s="253"/>
      <c r="CZ101" s="253"/>
      <c r="DE101" s="253"/>
      <c r="DJ101" s="253"/>
    </row>
    <row r="102" spans="24:120" ht="1.5" hidden="1" customHeight="1" x14ac:dyDescent="0.2">
      <c r="CU102" s="253"/>
      <c r="CZ102" s="253"/>
      <c r="DE102" s="253"/>
      <c r="DJ102" s="253"/>
      <c r="DM102" s="253"/>
    </row>
    <row r="103" spans="24:120" ht="13.2" hidden="1" x14ac:dyDescent="0.2">
      <c r="CT103" s="253"/>
      <c r="CV103" s="253"/>
      <c r="CW103" s="253"/>
      <c r="CY103" s="253"/>
      <c r="DA103" s="253"/>
      <c r="DB103" s="253"/>
      <c r="DD103" s="253"/>
      <c r="DF103" s="253"/>
      <c r="DG103" s="253"/>
      <c r="DI103" s="253"/>
      <c r="DK103" s="253"/>
      <c r="DL103" s="253"/>
      <c r="DM103" s="253"/>
      <c r="DN103" s="253"/>
      <c r="DO103" s="253"/>
      <c r="DP103" s="253"/>
    </row>
    <row r="104" spans="24:120" ht="13.2" hidden="1" x14ac:dyDescent="0.2">
      <c r="CV104" s="253"/>
      <c r="CW104" s="253"/>
      <c r="DA104" s="253"/>
      <c r="DB104" s="253"/>
      <c r="DF104" s="253"/>
      <c r="DG104" s="253"/>
      <c r="DK104" s="253"/>
      <c r="DL104" s="253"/>
      <c r="DN104" s="253"/>
      <c r="DO104" s="253"/>
      <c r="DP104" s="253"/>
    </row>
    <row r="105" spans="24:120" ht="12.75" hidden="1" customHeight="1" x14ac:dyDescent="0.2"/>
  </sheetData>
  <sheetProtection algorithmName="SHA-512" hashValue="2dy1Rr520cp8BNsOWax3fL/p2Gs3Ka5zNfkApW0nzD+nFW4HTGOZ8Mvd9MnSQ/VOj1AJ0HeNU75yvRJurbE7eg==" saltValue="aTqMmt1tkevZfz1QZ57DAw==" spinCount="100000" sheet="1" objects="1" scenarios="1"/>
  <dataConsolidate/>
  <phoneticPr fontId="2"/>
  <printOptions horizontalCentered="1" verticalCentered="1"/>
  <pageMargins left="0" right="0" top="0" bottom="0" header="0" footer="0"/>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640625" style="254" customWidth="1"/>
    <col min="117" max="16384" width="9" style="253" hidden="1"/>
  </cols>
  <sheetData>
    <row r="1" spans="2:116" ht="13.2" x14ac:dyDescent="0.2">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row>
    <row r="2" spans="2:116" ht="13.2" x14ac:dyDescent="0.2"/>
    <row r="3" spans="2:116" ht="13.2" x14ac:dyDescent="0.2"/>
    <row r="4" spans="2:116" ht="13.2" x14ac:dyDescent="0.2">
      <c r="R4" s="253"/>
      <c r="S4" s="253"/>
      <c r="T4" s="253"/>
      <c r="U4" s="253"/>
      <c r="V4" s="253"/>
      <c r="W4" s="253"/>
      <c r="X4" s="253"/>
      <c r="Y4" s="253"/>
      <c r="Z4" s="253"/>
      <c r="AA4" s="253"/>
      <c r="AB4" s="253"/>
      <c r="AC4" s="253"/>
      <c r="AD4" s="253"/>
      <c r="AE4" s="253"/>
      <c r="AF4" s="253"/>
      <c r="AG4" s="253"/>
      <c r="AH4" s="253"/>
      <c r="AI4" s="253"/>
      <c r="AJ4" s="253"/>
      <c r="AK4" s="253"/>
      <c r="AL4" s="253"/>
      <c r="AM4" s="253"/>
      <c r="AN4" s="253"/>
      <c r="AO4" s="253"/>
      <c r="AP4" s="253"/>
      <c r="AQ4" s="253"/>
      <c r="AR4" s="253"/>
      <c r="AS4" s="253"/>
      <c r="AT4" s="253"/>
      <c r="AU4" s="253"/>
      <c r="AV4" s="253"/>
      <c r="AW4" s="253"/>
      <c r="AX4" s="253"/>
      <c r="AY4" s="253"/>
      <c r="AZ4" s="253"/>
      <c r="BA4" s="253"/>
      <c r="BB4" s="253"/>
      <c r="BC4" s="253"/>
      <c r="BD4" s="253"/>
      <c r="BE4" s="253"/>
      <c r="BF4" s="253"/>
      <c r="BG4" s="253"/>
      <c r="BH4" s="253"/>
      <c r="BI4" s="253"/>
      <c r="BJ4" s="253"/>
      <c r="BK4" s="253"/>
      <c r="BL4" s="253"/>
      <c r="BM4" s="253"/>
      <c r="BN4" s="253"/>
      <c r="BO4" s="253"/>
      <c r="BP4" s="253"/>
      <c r="BQ4" s="253"/>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row>
    <row r="5" spans="2:116" ht="13.2" x14ac:dyDescent="0.2">
      <c r="R5" s="253"/>
      <c r="S5" s="253"/>
      <c r="T5" s="253"/>
      <c r="U5" s="253"/>
      <c r="V5" s="253"/>
      <c r="W5" s="253"/>
      <c r="X5" s="253"/>
      <c r="Y5" s="253"/>
      <c r="Z5" s="253"/>
      <c r="AA5" s="253"/>
      <c r="AB5" s="253"/>
      <c r="AC5" s="253"/>
      <c r="AD5" s="253"/>
      <c r="AE5" s="253"/>
      <c r="AF5" s="253"/>
      <c r="AG5" s="253"/>
      <c r="AH5" s="253"/>
      <c r="AI5" s="253"/>
      <c r="AJ5" s="253"/>
      <c r="AK5" s="253"/>
      <c r="AL5" s="253"/>
      <c r="AM5" s="253"/>
      <c r="AN5" s="253"/>
      <c r="AO5" s="253"/>
      <c r="AP5" s="253"/>
      <c r="AQ5" s="253"/>
      <c r="AR5" s="253"/>
      <c r="AS5" s="253"/>
      <c r="AT5" s="253"/>
      <c r="AU5" s="253"/>
      <c r="AV5" s="253"/>
      <c r="AW5" s="253"/>
      <c r="AX5" s="253"/>
      <c r="AY5" s="253"/>
      <c r="AZ5" s="253"/>
      <c r="BA5" s="253"/>
      <c r="BB5" s="253"/>
      <c r="BC5" s="253"/>
      <c r="BD5" s="253"/>
      <c r="BE5" s="253"/>
      <c r="BF5" s="253"/>
      <c r="BG5" s="253"/>
      <c r="BH5" s="253"/>
      <c r="BI5" s="253"/>
      <c r="BJ5" s="253"/>
      <c r="BK5" s="253"/>
      <c r="BL5" s="253"/>
      <c r="BM5" s="253"/>
      <c r="BN5" s="253"/>
      <c r="BO5" s="253"/>
      <c r="BP5" s="253"/>
      <c r="BQ5" s="253"/>
      <c r="BR5" s="253"/>
      <c r="BS5" s="253"/>
      <c r="BT5" s="253"/>
      <c r="BU5" s="253"/>
      <c r="BV5" s="253"/>
      <c r="BW5" s="253"/>
      <c r="BX5" s="253"/>
      <c r="BY5" s="253"/>
      <c r="BZ5" s="253"/>
      <c r="CA5" s="253"/>
      <c r="CB5" s="253"/>
      <c r="CC5" s="253"/>
      <c r="CD5" s="253"/>
      <c r="CE5" s="253"/>
      <c r="CF5" s="253"/>
      <c r="CG5" s="253"/>
      <c r="CH5" s="253"/>
      <c r="CI5" s="253"/>
      <c r="CJ5" s="253"/>
      <c r="CK5" s="253"/>
      <c r="CL5" s="253"/>
      <c r="CM5" s="253"/>
      <c r="CN5" s="253"/>
      <c r="CO5" s="253"/>
      <c r="CP5" s="253"/>
      <c r="CQ5" s="253"/>
      <c r="CR5" s="253"/>
      <c r="CS5" s="253"/>
      <c r="CT5" s="253"/>
      <c r="CU5" s="253"/>
      <c r="CV5" s="253"/>
      <c r="CW5" s="253"/>
      <c r="CX5" s="253"/>
      <c r="CY5" s="253"/>
      <c r="CZ5" s="253"/>
      <c r="DA5" s="253"/>
      <c r="DB5" s="253"/>
      <c r="DC5" s="253"/>
      <c r="DD5" s="253"/>
      <c r="DE5" s="253"/>
      <c r="DF5" s="253"/>
      <c r="DG5" s="253"/>
      <c r="DH5" s="253"/>
      <c r="DI5" s="253"/>
      <c r="DJ5" s="253"/>
      <c r="DK5" s="253"/>
      <c r="DL5" s="253"/>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53"/>
      <c r="AR18" s="253"/>
      <c r="AS18" s="253"/>
      <c r="AT18" s="253"/>
      <c r="AU18" s="253"/>
      <c r="AV18" s="253"/>
      <c r="AW18" s="253"/>
      <c r="AX18" s="253"/>
      <c r="AY18" s="253"/>
      <c r="AZ18" s="253"/>
      <c r="BA18" s="253"/>
      <c r="BB18" s="253"/>
      <c r="BC18" s="253"/>
      <c r="BD18" s="253"/>
      <c r="BE18" s="253"/>
      <c r="BF18" s="253"/>
      <c r="BG18" s="253"/>
      <c r="BH18" s="253"/>
      <c r="BI18" s="253"/>
      <c r="BJ18" s="253"/>
      <c r="BK18" s="253"/>
      <c r="BL18" s="253"/>
      <c r="BM18" s="253"/>
      <c r="BN18" s="253"/>
      <c r="BO18" s="253"/>
      <c r="BP18" s="253"/>
      <c r="BQ18" s="253"/>
      <c r="BR18" s="253"/>
      <c r="BS18" s="253"/>
      <c r="BT18" s="253"/>
      <c r="BU18" s="253"/>
      <c r="BV18" s="253"/>
      <c r="BW18" s="253"/>
      <c r="BX18" s="253"/>
      <c r="BY18" s="253"/>
      <c r="BZ18" s="253"/>
      <c r="CA18" s="253"/>
      <c r="CB18" s="253"/>
      <c r="CC18" s="253"/>
      <c r="CD18" s="253"/>
      <c r="CE18" s="253"/>
      <c r="CF18" s="253"/>
      <c r="CG18" s="253"/>
      <c r="CH18" s="253"/>
      <c r="CI18" s="253"/>
      <c r="CJ18" s="253"/>
      <c r="CK18" s="253"/>
      <c r="CL18" s="253"/>
      <c r="CM18" s="253"/>
      <c r="CN18" s="253"/>
      <c r="CO18" s="253"/>
      <c r="CP18" s="253"/>
      <c r="CQ18" s="253"/>
      <c r="CR18" s="253"/>
      <c r="CS18" s="253"/>
      <c r="CT18" s="253"/>
      <c r="CU18" s="253"/>
      <c r="CV18" s="253"/>
      <c r="CW18" s="253"/>
      <c r="CX18" s="253"/>
      <c r="CY18" s="253"/>
      <c r="CZ18" s="253"/>
      <c r="DA18" s="253"/>
      <c r="DB18" s="253"/>
      <c r="DC18" s="253"/>
      <c r="DD18" s="253"/>
      <c r="DE18" s="253"/>
      <c r="DF18" s="253"/>
      <c r="DG18" s="253"/>
      <c r="DH18" s="253"/>
      <c r="DI18" s="253"/>
      <c r="DJ18" s="253"/>
      <c r="DK18" s="253"/>
      <c r="DL18" s="253"/>
    </row>
    <row r="19" spans="9:116" ht="13.2" x14ac:dyDescent="0.2"/>
    <row r="20" spans="9:116" ht="13.2" x14ac:dyDescent="0.2"/>
    <row r="21" spans="9:116" ht="13.2" x14ac:dyDescent="0.2">
      <c r="DL21" s="253"/>
    </row>
    <row r="22" spans="9:116" ht="13.2" x14ac:dyDescent="0.2">
      <c r="DI22" s="253"/>
      <c r="DJ22" s="253"/>
      <c r="DK22" s="253"/>
      <c r="DL22" s="253"/>
    </row>
    <row r="23" spans="9:116" ht="13.2" x14ac:dyDescent="0.2">
      <c r="CY23" s="253"/>
      <c r="CZ23" s="253"/>
      <c r="DA23" s="253"/>
      <c r="DB23" s="253"/>
      <c r="DC23" s="253"/>
      <c r="DD23" s="253"/>
      <c r="DE23" s="253"/>
      <c r="DF23" s="253"/>
      <c r="DG23" s="253"/>
      <c r="DH23" s="253"/>
      <c r="DI23" s="253"/>
      <c r="DJ23" s="253"/>
      <c r="DK23" s="253"/>
      <c r="DL23" s="253"/>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53"/>
      <c r="DA35" s="253"/>
      <c r="DB35" s="253"/>
      <c r="DC35" s="253"/>
      <c r="DD35" s="253"/>
      <c r="DE35" s="253"/>
      <c r="DF35" s="253"/>
      <c r="DG35" s="253"/>
      <c r="DH35" s="253"/>
      <c r="DI35" s="253"/>
      <c r="DJ35" s="253"/>
      <c r="DK35" s="253"/>
      <c r="DL35" s="253"/>
    </row>
    <row r="36" spans="15:116" ht="13.2" x14ac:dyDescent="0.2"/>
    <row r="37" spans="15:116" ht="13.2" x14ac:dyDescent="0.2">
      <c r="DL37" s="253"/>
    </row>
    <row r="38" spans="15:116" ht="13.2" x14ac:dyDescent="0.2">
      <c r="DI38" s="253"/>
      <c r="DJ38" s="253"/>
      <c r="DK38" s="253"/>
      <c r="DL38" s="253"/>
    </row>
    <row r="39" spans="15:116" ht="13.2" x14ac:dyDescent="0.2"/>
    <row r="40" spans="15:116" ht="13.2" x14ac:dyDescent="0.2"/>
    <row r="41" spans="15:116" ht="13.2" x14ac:dyDescent="0.2"/>
    <row r="42" spans="15:116" ht="13.2" x14ac:dyDescent="0.2"/>
    <row r="43" spans="15:116" ht="13.2" x14ac:dyDescent="0.2">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E43" s="253"/>
      <c r="DF43" s="253"/>
      <c r="DG43" s="253"/>
      <c r="DH43" s="253"/>
      <c r="DI43" s="253"/>
      <c r="DJ43" s="253"/>
      <c r="DK43" s="253"/>
      <c r="DL43" s="253"/>
    </row>
    <row r="44" spans="15:116" ht="13.2" x14ac:dyDescent="0.2">
      <c r="DL44" s="253"/>
    </row>
    <row r="45" spans="15:116" ht="13.2" x14ac:dyDescent="0.2"/>
    <row r="46" spans="15:116" ht="13.2" x14ac:dyDescent="0.2">
      <c r="DA46" s="253"/>
      <c r="DB46" s="253"/>
      <c r="DC46" s="253"/>
      <c r="DD46" s="253"/>
      <c r="DE46" s="253"/>
      <c r="DF46" s="253"/>
      <c r="DG46" s="253"/>
      <c r="DH46" s="253"/>
      <c r="DI46" s="253"/>
      <c r="DJ46" s="253"/>
      <c r="DK46" s="253"/>
      <c r="DL46" s="253"/>
    </row>
    <row r="47" spans="15:116" ht="13.2" x14ac:dyDescent="0.2"/>
    <row r="48" spans="15:116" ht="13.2" x14ac:dyDescent="0.2"/>
    <row r="49" spans="104:116" ht="13.2" x14ac:dyDescent="0.2"/>
    <row r="50" spans="104:116" ht="13.2" x14ac:dyDescent="0.2">
      <c r="CZ50" s="253"/>
      <c r="DA50" s="253"/>
      <c r="DB50" s="253"/>
      <c r="DC50" s="253"/>
      <c r="DD50" s="253"/>
      <c r="DE50" s="253"/>
      <c r="DF50" s="253"/>
      <c r="DG50" s="253"/>
      <c r="DH50" s="253"/>
      <c r="DI50" s="253"/>
      <c r="DJ50" s="253"/>
      <c r="DK50" s="253"/>
      <c r="DL50" s="253"/>
    </row>
    <row r="51" spans="104:116" ht="13.2" x14ac:dyDescent="0.2"/>
    <row r="52" spans="104:116" ht="13.2" x14ac:dyDescent="0.2"/>
    <row r="53" spans="104:116" ht="13.2" x14ac:dyDescent="0.2">
      <c r="DL53" s="253"/>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53"/>
      <c r="DD67" s="253"/>
      <c r="DE67" s="253"/>
      <c r="DF67" s="253"/>
      <c r="DG67" s="253"/>
      <c r="DH67" s="253"/>
      <c r="DI67" s="253"/>
      <c r="DJ67" s="253"/>
      <c r="DK67" s="253"/>
      <c r="DL67" s="253"/>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AHI3yLg44oOl21SgOEj488UPUUhSkyYqoVd/EI4XgYDUEbipGZQXCZRMAUX1Y0Yv8jq0ppiAqNR/IRB4yvKt9A==" saltValue="7k8y9u0bTLw/SL8U/eYEMg==" spinCount="100000" sheet="1" objects="1" scenarios="1"/>
  <dataConsolidate/>
  <phoneticPr fontId="2"/>
  <printOptions horizontalCentered="1" verticalCentered="1"/>
  <pageMargins left="0" right="0" top="0" bottom="0" header="0" footer="0"/>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AZ73"/>
  <sheetViews>
    <sheetView showGridLines="0" view="pageBreakPreview" workbookViewId="0"/>
  </sheetViews>
  <sheetFormatPr defaultColWidth="0" defaultRowHeight="13.5" customHeight="1" zeroHeight="1" x14ac:dyDescent="0.2"/>
  <cols>
    <col min="1" max="36" width="2.44140625" style="255" customWidth="1"/>
    <col min="37" max="44" width="17" style="255" customWidth="1"/>
    <col min="45" max="45" width="6.109375" style="261" customWidth="1"/>
    <col min="46" max="46" width="3" style="259" customWidth="1"/>
    <col min="47" max="47" width="19.109375" style="255" hidden="1" customWidth="1"/>
    <col min="48" max="52" width="12.6640625" style="255" hidden="1" customWidth="1"/>
    <col min="53" max="16384" width="8.6640625" style="255" hidden="1"/>
  </cols>
  <sheetData>
    <row r="1" spans="1:46" ht="13.2" x14ac:dyDescent="0.2">
      <c r="AS1" s="255"/>
      <c r="AT1" s="255"/>
    </row>
    <row r="2" spans="1:46" ht="13.2" x14ac:dyDescent="0.2">
      <c r="AS2" s="255"/>
      <c r="AT2" s="255"/>
    </row>
    <row r="3" spans="1:46" ht="13.2" x14ac:dyDescent="0.2">
      <c r="AS3" s="255"/>
      <c r="AT3" s="255"/>
    </row>
    <row r="4" spans="1:46" ht="13.2" x14ac:dyDescent="0.2">
      <c r="AS4" s="255"/>
      <c r="AT4" s="255"/>
    </row>
    <row r="5" spans="1:46" ht="16.2" x14ac:dyDescent="0.2">
      <c r="A5" s="256" t="s">
        <v>513</v>
      </c>
      <c r="B5" s="257"/>
      <c r="C5" s="257"/>
      <c r="D5" s="257"/>
      <c r="E5" s="257"/>
      <c r="F5" s="257"/>
      <c r="G5" s="257"/>
      <c r="H5" s="257"/>
      <c r="I5" s="257"/>
      <c r="J5" s="257"/>
      <c r="K5" s="257"/>
      <c r="L5" s="257"/>
      <c r="M5" s="257"/>
      <c r="N5" s="257"/>
      <c r="O5" s="257"/>
      <c r="P5" s="257"/>
      <c r="Q5" s="257"/>
      <c r="R5" s="257"/>
      <c r="S5" s="257"/>
      <c r="T5" s="257"/>
      <c r="U5" s="257"/>
      <c r="V5" s="257"/>
      <c r="W5" s="257"/>
      <c r="X5" s="257"/>
      <c r="Y5" s="257"/>
      <c r="Z5" s="257"/>
      <c r="AA5" s="257"/>
      <c r="AB5" s="257"/>
      <c r="AC5" s="257"/>
      <c r="AD5" s="257"/>
      <c r="AE5" s="257"/>
      <c r="AF5" s="257"/>
      <c r="AG5" s="257"/>
      <c r="AH5" s="257"/>
      <c r="AI5" s="257"/>
      <c r="AJ5" s="257"/>
      <c r="AK5" s="257"/>
      <c r="AL5" s="257"/>
      <c r="AM5" s="257"/>
      <c r="AN5" s="257"/>
      <c r="AO5" s="257"/>
      <c r="AP5" s="257"/>
      <c r="AQ5" s="257"/>
      <c r="AR5" s="257"/>
      <c r="AS5" s="258"/>
    </row>
    <row r="6" spans="1:46" ht="13.2" x14ac:dyDescent="0.2">
      <c r="A6" s="259"/>
      <c r="AK6" s="260" t="s">
        <v>514</v>
      </c>
      <c r="AL6" s="260"/>
      <c r="AM6" s="260"/>
      <c r="AN6" s="260"/>
    </row>
    <row r="7" spans="1:46" ht="13.5" customHeight="1" x14ac:dyDescent="0.2">
      <c r="A7" s="259"/>
      <c r="AK7" s="262"/>
      <c r="AL7" s="263"/>
      <c r="AM7" s="263"/>
      <c r="AN7" s="264"/>
      <c r="AO7" s="1127" t="s">
        <v>515</v>
      </c>
      <c r="AP7" s="265"/>
      <c r="AQ7" s="266" t="s">
        <v>516</v>
      </c>
      <c r="AR7" s="267"/>
    </row>
    <row r="8" spans="1:46" ht="13.2" x14ac:dyDescent="0.2">
      <c r="A8" s="259"/>
      <c r="AK8" s="268"/>
      <c r="AL8" s="269"/>
      <c r="AM8" s="269"/>
      <c r="AN8" s="270"/>
      <c r="AO8" s="1128"/>
      <c r="AP8" s="271" t="s">
        <v>517</v>
      </c>
      <c r="AQ8" s="272" t="s">
        <v>518</v>
      </c>
      <c r="AR8" s="273" t="s">
        <v>519</v>
      </c>
    </row>
    <row r="9" spans="1:46" ht="13.2" x14ac:dyDescent="0.2">
      <c r="A9" s="259"/>
      <c r="AK9" s="1129" t="s">
        <v>520</v>
      </c>
      <c r="AL9" s="1130"/>
      <c r="AM9" s="1130"/>
      <c r="AN9" s="1131"/>
      <c r="AO9" s="274">
        <v>13188726</v>
      </c>
      <c r="AP9" s="274">
        <v>77786</v>
      </c>
      <c r="AQ9" s="275">
        <v>61723</v>
      </c>
      <c r="AR9" s="276">
        <v>26</v>
      </c>
    </row>
    <row r="10" spans="1:46" ht="13.5" customHeight="1" x14ac:dyDescent="0.2">
      <c r="A10" s="259"/>
      <c r="AK10" s="1129" t="s">
        <v>521</v>
      </c>
      <c r="AL10" s="1130"/>
      <c r="AM10" s="1130"/>
      <c r="AN10" s="1131"/>
      <c r="AO10" s="277">
        <v>1529</v>
      </c>
      <c r="AP10" s="277">
        <v>9</v>
      </c>
      <c r="AQ10" s="278">
        <v>1286</v>
      </c>
      <c r="AR10" s="279">
        <v>-99.3</v>
      </c>
    </row>
    <row r="11" spans="1:46" ht="13.5" customHeight="1" x14ac:dyDescent="0.2">
      <c r="A11" s="259"/>
      <c r="AK11" s="1129" t="s">
        <v>522</v>
      </c>
      <c r="AL11" s="1130"/>
      <c r="AM11" s="1130"/>
      <c r="AN11" s="1131"/>
      <c r="AO11" s="277">
        <v>55000</v>
      </c>
      <c r="AP11" s="277">
        <v>324</v>
      </c>
      <c r="AQ11" s="278">
        <v>1067</v>
      </c>
      <c r="AR11" s="279">
        <v>-69.599999999999994</v>
      </c>
    </row>
    <row r="12" spans="1:46" ht="13.5" customHeight="1" x14ac:dyDescent="0.2">
      <c r="A12" s="259"/>
      <c r="AK12" s="1129" t="s">
        <v>523</v>
      </c>
      <c r="AL12" s="1130"/>
      <c r="AM12" s="1130"/>
      <c r="AN12" s="1131"/>
      <c r="AO12" s="277">
        <v>17503</v>
      </c>
      <c r="AP12" s="277">
        <v>103</v>
      </c>
      <c r="AQ12" s="278">
        <v>49</v>
      </c>
      <c r="AR12" s="279">
        <v>110.2</v>
      </c>
    </row>
    <row r="13" spans="1:46" ht="13.5" customHeight="1" x14ac:dyDescent="0.2">
      <c r="A13" s="259"/>
      <c r="AK13" s="1129" t="s">
        <v>524</v>
      </c>
      <c r="AL13" s="1130"/>
      <c r="AM13" s="1130"/>
      <c r="AN13" s="1131"/>
      <c r="AO13" s="277">
        <v>149088</v>
      </c>
      <c r="AP13" s="277">
        <v>879</v>
      </c>
      <c r="AQ13" s="278">
        <v>2137</v>
      </c>
      <c r="AR13" s="279">
        <v>-58.9</v>
      </c>
    </row>
    <row r="14" spans="1:46" ht="13.5" customHeight="1" x14ac:dyDescent="0.2">
      <c r="A14" s="259"/>
      <c r="AK14" s="1129" t="s">
        <v>525</v>
      </c>
      <c r="AL14" s="1130"/>
      <c r="AM14" s="1130"/>
      <c r="AN14" s="1131"/>
      <c r="AO14" s="277">
        <v>354084</v>
      </c>
      <c r="AP14" s="277">
        <v>2088</v>
      </c>
      <c r="AQ14" s="278">
        <v>1241</v>
      </c>
      <c r="AR14" s="279">
        <v>68.3</v>
      </c>
    </row>
    <row r="15" spans="1:46" ht="13.5" customHeight="1" x14ac:dyDescent="0.2">
      <c r="A15" s="259"/>
      <c r="AK15" s="1132" t="s">
        <v>526</v>
      </c>
      <c r="AL15" s="1133"/>
      <c r="AM15" s="1133"/>
      <c r="AN15" s="1134"/>
      <c r="AO15" s="277">
        <v>-576147</v>
      </c>
      <c r="AP15" s="277">
        <v>-3398</v>
      </c>
      <c r="AQ15" s="278">
        <v>-3809</v>
      </c>
      <c r="AR15" s="279">
        <v>-10.8</v>
      </c>
    </row>
    <row r="16" spans="1:46" ht="13.2" x14ac:dyDescent="0.2">
      <c r="A16" s="259"/>
      <c r="AK16" s="1132" t="s">
        <v>190</v>
      </c>
      <c r="AL16" s="1133"/>
      <c r="AM16" s="1133"/>
      <c r="AN16" s="1134"/>
      <c r="AO16" s="277">
        <v>13189783</v>
      </c>
      <c r="AP16" s="277">
        <v>77792</v>
      </c>
      <c r="AQ16" s="278">
        <v>63693</v>
      </c>
      <c r="AR16" s="279">
        <v>22.1</v>
      </c>
    </row>
    <row r="17" spans="1:46" ht="13.2" x14ac:dyDescent="0.2">
      <c r="A17" s="259"/>
    </row>
    <row r="18" spans="1:46" ht="13.2" x14ac:dyDescent="0.2">
      <c r="A18" s="259"/>
      <c r="AQ18" s="280"/>
      <c r="AR18" s="280"/>
    </row>
    <row r="19" spans="1:46" ht="13.2" x14ac:dyDescent="0.2">
      <c r="A19" s="259"/>
      <c r="AK19" s="255" t="s">
        <v>527</v>
      </c>
    </row>
    <row r="20" spans="1:46" ht="13.2" x14ac:dyDescent="0.2">
      <c r="A20" s="259"/>
      <c r="AK20" s="281"/>
      <c r="AL20" s="282"/>
      <c r="AM20" s="282"/>
      <c r="AN20" s="283"/>
      <c r="AO20" s="284" t="s">
        <v>528</v>
      </c>
      <c r="AP20" s="285" t="s">
        <v>529</v>
      </c>
      <c r="AQ20" s="286" t="s">
        <v>530</v>
      </c>
      <c r="AR20" s="287"/>
    </row>
    <row r="21" spans="1:46" s="260" customFormat="1" ht="13.2" x14ac:dyDescent="0.2">
      <c r="A21" s="288"/>
      <c r="AK21" s="1135" t="s">
        <v>531</v>
      </c>
      <c r="AL21" s="1136"/>
      <c r="AM21" s="1136"/>
      <c r="AN21" s="1137"/>
      <c r="AO21" s="289">
        <v>7.79</v>
      </c>
      <c r="AP21" s="290">
        <v>6.06</v>
      </c>
      <c r="AQ21" s="291">
        <v>1.73</v>
      </c>
      <c r="AS21" s="292"/>
      <c r="AT21" s="288"/>
    </row>
    <row r="22" spans="1:46" s="260" customFormat="1" ht="13.2" x14ac:dyDescent="0.2">
      <c r="A22" s="288"/>
      <c r="AK22" s="1135" t="s">
        <v>532</v>
      </c>
      <c r="AL22" s="1136"/>
      <c r="AM22" s="1136"/>
      <c r="AN22" s="1137"/>
      <c r="AO22" s="293">
        <v>101.6</v>
      </c>
      <c r="AP22" s="294">
        <v>99.8</v>
      </c>
      <c r="AQ22" s="295">
        <v>1.8</v>
      </c>
      <c r="AR22" s="280"/>
      <c r="AS22" s="292"/>
      <c r="AT22" s="288"/>
    </row>
    <row r="23" spans="1:46" s="260" customFormat="1" ht="13.2" x14ac:dyDescent="0.2">
      <c r="A23" s="288"/>
      <c r="AP23" s="280"/>
      <c r="AQ23" s="280"/>
      <c r="AR23" s="280"/>
      <c r="AS23" s="292"/>
      <c r="AT23" s="288"/>
    </row>
    <row r="24" spans="1:46" s="260" customFormat="1" ht="13.2" x14ac:dyDescent="0.2">
      <c r="A24" s="288"/>
      <c r="AP24" s="280"/>
      <c r="AQ24" s="280"/>
      <c r="AR24" s="280"/>
      <c r="AS24" s="292"/>
      <c r="AT24" s="288"/>
    </row>
    <row r="25" spans="1:46" s="260" customFormat="1" ht="13.2" x14ac:dyDescent="0.2">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8"/>
    </row>
    <row r="26" spans="1:46" s="260" customFormat="1" ht="13.2" x14ac:dyDescent="0.2">
      <c r="A26" s="1126" t="s">
        <v>533</v>
      </c>
      <c r="B26" s="1126"/>
      <c r="C26" s="1126"/>
      <c r="D26" s="1126"/>
      <c r="E26" s="1126"/>
      <c r="F26" s="1126"/>
      <c r="G26" s="1126"/>
      <c r="H26" s="1126"/>
      <c r="I26" s="1126"/>
      <c r="J26" s="1126"/>
      <c r="K26" s="1126"/>
      <c r="L26" s="1126"/>
      <c r="M26" s="1126"/>
      <c r="N26" s="1126"/>
      <c r="O26" s="1126"/>
      <c r="P26" s="1126"/>
      <c r="Q26" s="1126"/>
      <c r="R26" s="1126"/>
      <c r="S26" s="1126"/>
      <c r="T26" s="1126"/>
      <c r="U26" s="1126"/>
      <c r="V26" s="1126"/>
      <c r="W26" s="1126"/>
      <c r="X26" s="1126"/>
      <c r="Y26" s="1126"/>
      <c r="Z26" s="1126"/>
      <c r="AA26" s="1126"/>
      <c r="AB26" s="1126"/>
      <c r="AC26" s="1126"/>
      <c r="AD26" s="1126"/>
      <c r="AE26" s="1126"/>
      <c r="AF26" s="1126"/>
      <c r="AG26" s="1126"/>
      <c r="AH26" s="1126"/>
      <c r="AI26" s="1126"/>
      <c r="AJ26" s="1126"/>
      <c r="AK26" s="1126"/>
      <c r="AL26" s="1126"/>
      <c r="AM26" s="1126"/>
      <c r="AN26" s="1126"/>
      <c r="AO26" s="1126"/>
      <c r="AP26" s="1126"/>
      <c r="AQ26" s="1126"/>
      <c r="AR26" s="1126"/>
      <c r="AS26" s="1126"/>
    </row>
    <row r="27" spans="1:46" ht="13.2" x14ac:dyDescent="0.2">
      <c r="A27" s="300"/>
      <c r="AS27" s="255"/>
      <c r="AT27" s="255"/>
    </row>
    <row r="28" spans="1:46" ht="16.2" x14ac:dyDescent="0.2">
      <c r="A28" s="256" t="s">
        <v>534</v>
      </c>
      <c r="B28" s="257"/>
      <c r="C28" s="257"/>
      <c r="D28" s="257"/>
      <c r="E28" s="257"/>
      <c r="F28" s="257"/>
      <c r="G28" s="257"/>
      <c r="H28" s="257"/>
      <c r="I28" s="257"/>
      <c r="J28" s="257"/>
      <c r="K28" s="257"/>
      <c r="L28" s="257"/>
      <c r="M28" s="257"/>
      <c r="N28" s="257"/>
      <c r="O28" s="257"/>
      <c r="P28" s="257"/>
      <c r="Q28" s="257"/>
      <c r="R28" s="257"/>
      <c r="S28" s="257"/>
      <c r="T28" s="257"/>
      <c r="U28" s="257"/>
      <c r="V28" s="257"/>
      <c r="W28" s="257"/>
      <c r="X28" s="257"/>
      <c r="Y28" s="257"/>
      <c r="Z28" s="257"/>
      <c r="AA28" s="257"/>
      <c r="AB28" s="257"/>
      <c r="AC28" s="257"/>
      <c r="AD28" s="257"/>
      <c r="AE28" s="257"/>
      <c r="AF28" s="257"/>
      <c r="AG28" s="257"/>
      <c r="AH28" s="257"/>
      <c r="AI28" s="257"/>
      <c r="AJ28" s="257"/>
      <c r="AK28" s="257"/>
      <c r="AL28" s="257"/>
      <c r="AM28" s="257"/>
      <c r="AN28" s="257"/>
      <c r="AO28" s="257"/>
      <c r="AP28" s="257"/>
      <c r="AQ28" s="257"/>
      <c r="AR28" s="257"/>
      <c r="AS28" s="301"/>
    </row>
    <row r="29" spans="1:46" ht="13.2" x14ac:dyDescent="0.2">
      <c r="A29" s="259"/>
      <c r="AK29" s="260" t="s">
        <v>535</v>
      </c>
      <c r="AL29" s="260"/>
      <c r="AM29" s="260"/>
      <c r="AN29" s="260"/>
      <c r="AS29" s="302"/>
    </row>
    <row r="30" spans="1:46" ht="13.5" customHeight="1" x14ac:dyDescent="0.2">
      <c r="A30" s="259"/>
      <c r="AK30" s="262"/>
      <c r="AL30" s="263"/>
      <c r="AM30" s="263"/>
      <c r="AN30" s="264"/>
      <c r="AO30" s="1127" t="s">
        <v>515</v>
      </c>
      <c r="AP30" s="265"/>
      <c r="AQ30" s="266" t="s">
        <v>516</v>
      </c>
      <c r="AR30" s="267"/>
    </row>
    <row r="31" spans="1:46" ht="13.2" x14ac:dyDescent="0.2">
      <c r="A31" s="259"/>
      <c r="AK31" s="268"/>
      <c r="AL31" s="269"/>
      <c r="AM31" s="269"/>
      <c r="AN31" s="270"/>
      <c r="AO31" s="1128"/>
      <c r="AP31" s="271" t="s">
        <v>517</v>
      </c>
      <c r="AQ31" s="272" t="s">
        <v>518</v>
      </c>
      <c r="AR31" s="273" t="s">
        <v>519</v>
      </c>
    </row>
    <row r="32" spans="1:46" ht="27" customHeight="1" x14ac:dyDescent="0.2">
      <c r="A32" s="259"/>
      <c r="AK32" s="1143" t="s">
        <v>536</v>
      </c>
      <c r="AL32" s="1144"/>
      <c r="AM32" s="1144"/>
      <c r="AN32" s="1145"/>
      <c r="AO32" s="303">
        <v>3991776</v>
      </c>
      <c r="AP32" s="303">
        <v>23543</v>
      </c>
      <c r="AQ32" s="304">
        <v>26449</v>
      </c>
      <c r="AR32" s="305">
        <v>-11</v>
      </c>
    </row>
    <row r="33" spans="1:46" ht="13.5" customHeight="1" x14ac:dyDescent="0.2">
      <c r="A33" s="259"/>
      <c r="AK33" s="1143" t="s">
        <v>537</v>
      </c>
      <c r="AL33" s="1144"/>
      <c r="AM33" s="1144"/>
      <c r="AN33" s="1145"/>
      <c r="AO33" s="303" t="s">
        <v>538</v>
      </c>
      <c r="AP33" s="303" t="s">
        <v>538</v>
      </c>
      <c r="AQ33" s="304">
        <v>1</v>
      </c>
      <c r="AR33" s="305" t="s">
        <v>538</v>
      </c>
    </row>
    <row r="34" spans="1:46" ht="27" customHeight="1" x14ac:dyDescent="0.2">
      <c r="A34" s="259"/>
      <c r="AK34" s="1143" t="s">
        <v>539</v>
      </c>
      <c r="AL34" s="1144"/>
      <c r="AM34" s="1144"/>
      <c r="AN34" s="1145"/>
      <c r="AO34" s="303" t="s">
        <v>538</v>
      </c>
      <c r="AP34" s="303" t="s">
        <v>538</v>
      </c>
      <c r="AQ34" s="304">
        <v>29</v>
      </c>
      <c r="AR34" s="305" t="s">
        <v>538</v>
      </c>
    </row>
    <row r="35" spans="1:46" ht="27" customHeight="1" x14ac:dyDescent="0.2">
      <c r="A35" s="259"/>
      <c r="AK35" s="1143" t="s">
        <v>540</v>
      </c>
      <c r="AL35" s="1144"/>
      <c r="AM35" s="1144"/>
      <c r="AN35" s="1145"/>
      <c r="AO35" s="303">
        <v>96733</v>
      </c>
      <c r="AP35" s="303">
        <v>571</v>
      </c>
      <c r="AQ35" s="304">
        <v>5448</v>
      </c>
      <c r="AR35" s="305">
        <v>-89.5</v>
      </c>
    </row>
    <row r="36" spans="1:46" ht="27" customHeight="1" x14ac:dyDescent="0.2">
      <c r="A36" s="259"/>
      <c r="AK36" s="1143" t="s">
        <v>541</v>
      </c>
      <c r="AL36" s="1144"/>
      <c r="AM36" s="1144"/>
      <c r="AN36" s="1145"/>
      <c r="AO36" s="303" t="s">
        <v>538</v>
      </c>
      <c r="AP36" s="303" t="s">
        <v>538</v>
      </c>
      <c r="AQ36" s="304">
        <v>445</v>
      </c>
      <c r="AR36" s="305" t="s">
        <v>538</v>
      </c>
    </row>
    <row r="37" spans="1:46" ht="13.5" customHeight="1" x14ac:dyDescent="0.2">
      <c r="A37" s="259"/>
      <c r="AK37" s="1143" t="s">
        <v>542</v>
      </c>
      <c r="AL37" s="1144"/>
      <c r="AM37" s="1144"/>
      <c r="AN37" s="1145"/>
      <c r="AO37" s="303">
        <v>528865</v>
      </c>
      <c r="AP37" s="303">
        <v>3119</v>
      </c>
      <c r="AQ37" s="304">
        <v>1095</v>
      </c>
      <c r="AR37" s="305">
        <v>184.8</v>
      </c>
    </row>
    <row r="38" spans="1:46" ht="27" customHeight="1" x14ac:dyDescent="0.2">
      <c r="A38" s="259"/>
      <c r="AK38" s="1146" t="s">
        <v>543</v>
      </c>
      <c r="AL38" s="1147"/>
      <c r="AM38" s="1147"/>
      <c r="AN38" s="1148"/>
      <c r="AO38" s="306" t="s">
        <v>538</v>
      </c>
      <c r="AP38" s="306" t="s">
        <v>538</v>
      </c>
      <c r="AQ38" s="307">
        <v>0</v>
      </c>
      <c r="AR38" s="295" t="s">
        <v>538</v>
      </c>
      <c r="AS38" s="302"/>
    </row>
    <row r="39" spans="1:46" ht="13.2" x14ac:dyDescent="0.2">
      <c r="A39" s="259"/>
      <c r="AK39" s="1146" t="s">
        <v>544</v>
      </c>
      <c r="AL39" s="1147"/>
      <c r="AM39" s="1147"/>
      <c r="AN39" s="1148"/>
      <c r="AO39" s="303" t="s">
        <v>538</v>
      </c>
      <c r="AP39" s="303" t="s">
        <v>538</v>
      </c>
      <c r="AQ39" s="304">
        <v>-7113</v>
      </c>
      <c r="AR39" s="305" t="s">
        <v>538</v>
      </c>
      <c r="AS39" s="302"/>
    </row>
    <row r="40" spans="1:46" ht="27" customHeight="1" x14ac:dyDescent="0.2">
      <c r="A40" s="259"/>
      <c r="AK40" s="1143" t="s">
        <v>545</v>
      </c>
      <c r="AL40" s="1144"/>
      <c r="AM40" s="1144"/>
      <c r="AN40" s="1145"/>
      <c r="AO40" s="303">
        <v>-1519082</v>
      </c>
      <c r="AP40" s="303">
        <v>-8959</v>
      </c>
      <c r="AQ40" s="304">
        <v>-18923</v>
      </c>
      <c r="AR40" s="305">
        <v>-52.7</v>
      </c>
      <c r="AS40" s="302"/>
    </row>
    <row r="41" spans="1:46" ht="13.2" x14ac:dyDescent="0.2">
      <c r="A41" s="259"/>
      <c r="AK41" s="1149" t="s">
        <v>305</v>
      </c>
      <c r="AL41" s="1150"/>
      <c r="AM41" s="1150"/>
      <c r="AN41" s="1151"/>
      <c r="AO41" s="303">
        <v>3098292</v>
      </c>
      <c r="AP41" s="303">
        <v>18273</v>
      </c>
      <c r="AQ41" s="304">
        <v>7431</v>
      </c>
      <c r="AR41" s="305">
        <v>145.9</v>
      </c>
      <c r="AS41" s="302"/>
    </row>
    <row r="42" spans="1:46" ht="13.2" x14ac:dyDescent="0.2">
      <c r="A42" s="259"/>
      <c r="AK42" s="308" t="s">
        <v>546</v>
      </c>
      <c r="AQ42" s="280"/>
      <c r="AR42" s="280"/>
      <c r="AS42" s="302"/>
    </row>
    <row r="43" spans="1:46" ht="13.2" x14ac:dyDescent="0.2">
      <c r="A43" s="259"/>
      <c r="AP43" s="309"/>
      <c r="AQ43" s="280"/>
      <c r="AS43" s="302"/>
    </row>
    <row r="44" spans="1:46" ht="13.2" x14ac:dyDescent="0.2">
      <c r="A44" s="259"/>
      <c r="AQ44" s="280"/>
    </row>
    <row r="45" spans="1:46" ht="13.2" x14ac:dyDescent="0.2">
      <c r="A45" s="257"/>
      <c r="B45" s="257"/>
      <c r="C45" s="257"/>
      <c r="D45" s="257"/>
      <c r="E45" s="257"/>
      <c r="F45" s="257"/>
      <c r="G45" s="257"/>
      <c r="H45" s="257"/>
      <c r="I45" s="257"/>
      <c r="J45" s="257"/>
      <c r="K45" s="257"/>
      <c r="L45" s="257"/>
      <c r="M45" s="257"/>
      <c r="N45" s="257"/>
      <c r="O45" s="257"/>
      <c r="P45" s="257"/>
      <c r="Q45" s="257"/>
      <c r="R45" s="257"/>
      <c r="S45" s="257"/>
      <c r="T45" s="257"/>
      <c r="U45" s="257"/>
      <c r="V45" s="257"/>
      <c r="W45" s="257"/>
      <c r="X45" s="257"/>
      <c r="Y45" s="257"/>
      <c r="Z45" s="257"/>
      <c r="AA45" s="257"/>
      <c r="AB45" s="257"/>
      <c r="AC45" s="257"/>
      <c r="AD45" s="257"/>
      <c r="AE45" s="257"/>
      <c r="AF45" s="257"/>
      <c r="AG45" s="257"/>
      <c r="AH45" s="257"/>
      <c r="AI45" s="257"/>
      <c r="AJ45" s="257"/>
      <c r="AK45" s="257"/>
      <c r="AL45" s="257"/>
      <c r="AM45" s="257"/>
      <c r="AN45" s="257"/>
      <c r="AO45" s="257"/>
      <c r="AP45" s="257"/>
      <c r="AQ45" s="310"/>
      <c r="AR45" s="257"/>
      <c r="AS45" s="257"/>
      <c r="AT45" s="255"/>
    </row>
    <row r="46" spans="1:46" ht="13.2" x14ac:dyDescent="0.2">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5"/>
    </row>
    <row r="47" spans="1:46" ht="17.25" customHeight="1" x14ac:dyDescent="0.2">
      <c r="A47" s="312" t="s">
        <v>547</v>
      </c>
    </row>
    <row r="48" spans="1:46" ht="13.2" x14ac:dyDescent="0.2">
      <c r="A48" s="259"/>
      <c r="AK48" s="313" t="s">
        <v>548</v>
      </c>
      <c r="AL48" s="313"/>
      <c r="AM48" s="313"/>
      <c r="AN48" s="313"/>
      <c r="AO48" s="313"/>
      <c r="AP48" s="313"/>
      <c r="AQ48" s="314"/>
      <c r="AR48" s="313"/>
    </row>
    <row r="49" spans="1:44" ht="13.5" customHeight="1" x14ac:dyDescent="0.2">
      <c r="A49" s="259"/>
      <c r="AK49" s="315"/>
      <c r="AL49" s="316"/>
      <c r="AM49" s="1138" t="s">
        <v>515</v>
      </c>
      <c r="AN49" s="1140" t="s">
        <v>549</v>
      </c>
      <c r="AO49" s="1141"/>
      <c r="AP49" s="1141"/>
      <c r="AQ49" s="1141"/>
      <c r="AR49" s="1142"/>
    </row>
    <row r="50" spans="1:44" ht="13.2" x14ac:dyDescent="0.2">
      <c r="A50" s="259"/>
      <c r="AK50" s="317"/>
      <c r="AL50" s="318"/>
      <c r="AM50" s="1139"/>
      <c r="AN50" s="319" t="s">
        <v>550</v>
      </c>
      <c r="AO50" s="320" t="s">
        <v>551</v>
      </c>
      <c r="AP50" s="321" t="s">
        <v>552</v>
      </c>
      <c r="AQ50" s="322" t="s">
        <v>553</v>
      </c>
      <c r="AR50" s="323" t="s">
        <v>554</v>
      </c>
    </row>
    <row r="51" spans="1:44" ht="13.2" x14ac:dyDescent="0.2">
      <c r="A51" s="259"/>
      <c r="AK51" s="315" t="s">
        <v>555</v>
      </c>
      <c r="AL51" s="316"/>
      <c r="AM51" s="324">
        <v>10883682</v>
      </c>
      <c r="AN51" s="325">
        <v>64232</v>
      </c>
      <c r="AO51" s="326">
        <v>39.799999999999997</v>
      </c>
      <c r="AP51" s="327">
        <v>33173</v>
      </c>
      <c r="AQ51" s="328">
        <v>-19.2</v>
      </c>
      <c r="AR51" s="329">
        <v>59</v>
      </c>
    </row>
    <row r="52" spans="1:44" ht="13.2" x14ac:dyDescent="0.2">
      <c r="A52" s="259"/>
      <c r="AK52" s="330"/>
      <c r="AL52" s="331" t="s">
        <v>556</v>
      </c>
      <c r="AM52" s="332">
        <v>9172420</v>
      </c>
      <c r="AN52" s="333">
        <v>54133</v>
      </c>
      <c r="AO52" s="334">
        <v>34.1</v>
      </c>
      <c r="AP52" s="335">
        <v>20353</v>
      </c>
      <c r="AQ52" s="336">
        <v>-25.4</v>
      </c>
      <c r="AR52" s="337">
        <v>59.5</v>
      </c>
    </row>
    <row r="53" spans="1:44" ht="13.2" x14ac:dyDescent="0.2">
      <c r="A53" s="259"/>
      <c r="AK53" s="315" t="s">
        <v>557</v>
      </c>
      <c r="AL53" s="316"/>
      <c r="AM53" s="324">
        <v>9925957</v>
      </c>
      <c r="AN53" s="325">
        <v>58330</v>
      </c>
      <c r="AO53" s="326">
        <v>-9.1999999999999993</v>
      </c>
      <c r="AP53" s="327">
        <v>37644</v>
      </c>
      <c r="AQ53" s="328">
        <v>13.5</v>
      </c>
      <c r="AR53" s="329">
        <v>-22.7</v>
      </c>
    </row>
    <row r="54" spans="1:44" ht="13.2" x14ac:dyDescent="0.2">
      <c r="A54" s="259"/>
      <c r="AK54" s="330"/>
      <c r="AL54" s="331" t="s">
        <v>556</v>
      </c>
      <c r="AM54" s="332">
        <v>9265687</v>
      </c>
      <c r="AN54" s="333">
        <v>54450</v>
      </c>
      <c r="AO54" s="334">
        <v>0.6</v>
      </c>
      <c r="AP54" s="335">
        <v>24939</v>
      </c>
      <c r="AQ54" s="336">
        <v>22.5</v>
      </c>
      <c r="AR54" s="337">
        <v>-21.9</v>
      </c>
    </row>
    <row r="55" spans="1:44" ht="13.2" x14ac:dyDescent="0.2">
      <c r="A55" s="259"/>
      <c r="AK55" s="315" t="s">
        <v>558</v>
      </c>
      <c r="AL55" s="316"/>
      <c r="AM55" s="324">
        <v>10096510</v>
      </c>
      <c r="AN55" s="325">
        <v>59420</v>
      </c>
      <c r="AO55" s="326">
        <v>1.9</v>
      </c>
      <c r="AP55" s="327">
        <v>39221</v>
      </c>
      <c r="AQ55" s="328">
        <v>4.2</v>
      </c>
      <c r="AR55" s="329">
        <v>-2.2999999999999998</v>
      </c>
    </row>
    <row r="56" spans="1:44" ht="13.2" x14ac:dyDescent="0.2">
      <c r="A56" s="259"/>
      <c r="AK56" s="330"/>
      <c r="AL56" s="331" t="s">
        <v>556</v>
      </c>
      <c r="AM56" s="332">
        <v>8956565</v>
      </c>
      <c r="AN56" s="333">
        <v>52711</v>
      </c>
      <c r="AO56" s="334">
        <v>-3.2</v>
      </c>
      <c r="AP56" s="335">
        <v>24821</v>
      </c>
      <c r="AQ56" s="336">
        <v>-0.5</v>
      </c>
      <c r="AR56" s="337">
        <v>-2.7</v>
      </c>
    </row>
    <row r="57" spans="1:44" ht="13.2" x14ac:dyDescent="0.2">
      <c r="A57" s="259"/>
      <c r="AK57" s="315" t="s">
        <v>559</v>
      </c>
      <c r="AL57" s="316"/>
      <c r="AM57" s="324">
        <v>6617877</v>
      </c>
      <c r="AN57" s="325">
        <v>39238</v>
      </c>
      <c r="AO57" s="326">
        <v>-34</v>
      </c>
      <c r="AP57" s="327">
        <v>38566</v>
      </c>
      <c r="AQ57" s="328">
        <v>-1.7</v>
      </c>
      <c r="AR57" s="329">
        <v>-32.299999999999997</v>
      </c>
    </row>
    <row r="58" spans="1:44" ht="13.2" x14ac:dyDescent="0.2">
      <c r="A58" s="259"/>
      <c r="AK58" s="330"/>
      <c r="AL58" s="331" t="s">
        <v>556</v>
      </c>
      <c r="AM58" s="332">
        <v>4540517</v>
      </c>
      <c r="AN58" s="333">
        <v>26921</v>
      </c>
      <c r="AO58" s="334">
        <v>-48.9</v>
      </c>
      <c r="AP58" s="335">
        <v>24059</v>
      </c>
      <c r="AQ58" s="336">
        <v>-3.1</v>
      </c>
      <c r="AR58" s="337">
        <v>-45.8</v>
      </c>
    </row>
    <row r="59" spans="1:44" ht="13.2" x14ac:dyDescent="0.2">
      <c r="A59" s="259"/>
      <c r="AK59" s="315" t="s">
        <v>560</v>
      </c>
      <c r="AL59" s="316"/>
      <c r="AM59" s="324">
        <v>6241444</v>
      </c>
      <c r="AN59" s="325">
        <v>36811</v>
      </c>
      <c r="AO59" s="326">
        <v>-6.2</v>
      </c>
      <c r="AP59" s="327">
        <v>35156</v>
      </c>
      <c r="AQ59" s="328">
        <v>-8.8000000000000007</v>
      </c>
      <c r="AR59" s="329">
        <v>2.6</v>
      </c>
    </row>
    <row r="60" spans="1:44" ht="13.2" x14ac:dyDescent="0.2">
      <c r="A60" s="259"/>
      <c r="AK60" s="330"/>
      <c r="AL60" s="331" t="s">
        <v>556</v>
      </c>
      <c r="AM60" s="332">
        <v>4403943</v>
      </c>
      <c r="AN60" s="333">
        <v>25974</v>
      </c>
      <c r="AO60" s="334">
        <v>-3.5</v>
      </c>
      <c r="AP60" s="335">
        <v>22430</v>
      </c>
      <c r="AQ60" s="336">
        <v>-6.8</v>
      </c>
      <c r="AR60" s="337">
        <v>3.3</v>
      </c>
    </row>
    <row r="61" spans="1:44" ht="13.2" x14ac:dyDescent="0.2">
      <c r="A61" s="259"/>
      <c r="AK61" s="315" t="s">
        <v>561</v>
      </c>
      <c r="AL61" s="338"/>
      <c r="AM61" s="324">
        <v>8753094</v>
      </c>
      <c r="AN61" s="325">
        <v>51606</v>
      </c>
      <c r="AO61" s="326">
        <v>-1.5</v>
      </c>
      <c r="AP61" s="327">
        <v>36752</v>
      </c>
      <c r="AQ61" s="339">
        <v>-2.4</v>
      </c>
      <c r="AR61" s="329">
        <v>0.9</v>
      </c>
    </row>
    <row r="62" spans="1:44" ht="13.2" x14ac:dyDescent="0.2">
      <c r="A62" s="259"/>
      <c r="AK62" s="330"/>
      <c r="AL62" s="331" t="s">
        <v>556</v>
      </c>
      <c r="AM62" s="332">
        <v>7267826</v>
      </c>
      <c r="AN62" s="333">
        <v>42838</v>
      </c>
      <c r="AO62" s="334">
        <v>-4.2</v>
      </c>
      <c r="AP62" s="335">
        <v>23320</v>
      </c>
      <c r="AQ62" s="336">
        <v>-2.7</v>
      </c>
      <c r="AR62" s="337">
        <v>-1.5</v>
      </c>
    </row>
    <row r="63" spans="1:44" ht="13.2" x14ac:dyDescent="0.2">
      <c r="A63" s="259"/>
    </row>
    <row r="64" spans="1:44" ht="13.2" x14ac:dyDescent="0.2">
      <c r="A64" s="259"/>
    </row>
    <row r="65" spans="1:46" ht="13.2" x14ac:dyDescent="0.2">
      <c r="A65" s="259"/>
    </row>
    <row r="66" spans="1:46" ht="13.2" x14ac:dyDescent="0.2">
      <c r="A66" s="340"/>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1"/>
    </row>
    <row r="67" spans="1:46" ht="13.5" hidden="1" customHeight="1" x14ac:dyDescent="0.2">
      <c r="AS67" s="255"/>
      <c r="AT67" s="255"/>
    </row>
    <row r="70" spans="1:46" ht="13.2" hidden="1" x14ac:dyDescent="0.2"/>
    <row r="71" spans="1:46" ht="13.2" hidden="1" x14ac:dyDescent="0.2"/>
    <row r="72" spans="1:46" ht="13.2" hidden="1" x14ac:dyDescent="0.2"/>
    <row r="73" spans="1:46" ht="13.2" hidden="1" x14ac:dyDescent="0.2"/>
  </sheetData>
  <sheetProtection algorithmName="SHA-512" hashValue="+0krqdGdkEkYLxjEkwSmtGFyY0nZk2X0BO3GY6x8+BjuVhHkNf8fEiyx1o+84Dp8dhYDYwdiRjbkk2OxQo1qNg==" saltValue="oRvJdq7RnjMtTPx+/8R03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4140625" style="254" customWidth="1"/>
    <col min="126" max="16384" width="9" style="253" hidden="1"/>
  </cols>
  <sheetData>
    <row r="1" spans="2:125" ht="13.5" customHeight="1" x14ac:dyDescent="0.2">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2:125" ht="13.2" x14ac:dyDescent="0.2">
      <c r="B2" s="253"/>
      <c r="DG2" s="253"/>
    </row>
    <row r="3" spans="2:125" ht="13.2" x14ac:dyDescent="0.2">
      <c r="C3" s="253"/>
      <c r="D3" s="253"/>
      <c r="E3" s="253"/>
      <c r="F3" s="253"/>
      <c r="G3" s="253"/>
      <c r="H3" s="253"/>
      <c r="I3" s="253"/>
      <c r="J3" s="253"/>
      <c r="K3" s="253"/>
      <c r="L3" s="253"/>
      <c r="M3" s="253"/>
      <c r="N3" s="253"/>
      <c r="O3" s="253"/>
      <c r="P3" s="253"/>
      <c r="Q3" s="253"/>
      <c r="R3" s="253"/>
      <c r="S3" s="253"/>
      <c r="T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H3" s="253"/>
      <c r="DI3" s="253"/>
      <c r="DJ3" s="253"/>
      <c r="DK3" s="253"/>
      <c r="DL3" s="253"/>
      <c r="DM3" s="253"/>
      <c r="DN3" s="253"/>
      <c r="DO3" s="253"/>
      <c r="DP3" s="253"/>
      <c r="DQ3" s="253"/>
      <c r="DR3" s="253"/>
      <c r="DS3" s="253"/>
      <c r="DT3" s="253"/>
      <c r="DU3" s="253"/>
    </row>
    <row r="4" spans="2:125" ht="13.2" x14ac:dyDescent="0.2"/>
    <row r="5" spans="2:125" ht="13.2" x14ac:dyDescent="0.2"/>
    <row r="6" spans="2:125" ht="13.2" x14ac:dyDescent="0.2"/>
    <row r="7" spans="2:125" ht="13.2" x14ac:dyDescent="0.2"/>
    <row r="8" spans="2:125" ht="13.2" x14ac:dyDescent="0.2"/>
    <row r="9" spans="2:125" ht="13.2" x14ac:dyDescent="0.2">
      <c r="DU9" s="253"/>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53"/>
    </row>
    <row r="18" spans="125:125" ht="13.2" x14ac:dyDescent="0.2"/>
    <row r="19" spans="125:125" ht="13.2" x14ac:dyDescent="0.2"/>
    <row r="20" spans="125:125" ht="13.2" x14ac:dyDescent="0.2">
      <c r="DU20" s="253"/>
    </row>
    <row r="21" spans="125:125" ht="13.2" x14ac:dyDescent="0.2">
      <c r="DU21" s="253"/>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53"/>
    </row>
    <row r="29" spans="125:125" ht="13.2" x14ac:dyDescent="0.2"/>
    <row r="30" spans="125:125" ht="13.2" x14ac:dyDescent="0.2"/>
    <row r="31" spans="125:125" ht="13.2" x14ac:dyDescent="0.2"/>
    <row r="32" spans="125:125" ht="13.2" x14ac:dyDescent="0.2"/>
    <row r="33" spans="2:125" ht="13.2" x14ac:dyDescent="0.2">
      <c r="B33" s="253"/>
      <c r="G33" s="253"/>
      <c r="I33" s="253"/>
    </row>
    <row r="34" spans="2:125" ht="13.2" x14ac:dyDescent="0.2">
      <c r="C34" s="253"/>
      <c r="P34" s="253"/>
      <c r="DE34" s="253"/>
      <c r="DH34" s="253"/>
    </row>
    <row r="35" spans="2:125" ht="13.2" x14ac:dyDescent="0.2">
      <c r="D35" s="253"/>
      <c r="E35" s="253"/>
      <c r="DG35" s="253"/>
      <c r="DJ35" s="253"/>
      <c r="DP35" s="253"/>
      <c r="DQ35" s="253"/>
      <c r="DR35" s="253"/>
      <c r="DS35" s="253"/>
      <c r="DT35" s="253"/>
      <c r="DU35" s="253"/>
    </row>
    <row r="36" spans="2:125" ht="13.2" x14ac:dyDescent="0.2">
      <c r="F36" s="253"/>
      <c r="H36" s="253"/>
      <c r="J36" s="253"/>
      <c r="K36" s="253"/>
      <c r="L36" s="253"/>
      <c r="M36" s="253"/>
      <c r="N36" s="253"/>
      <c r="O36" s="253"/>
      <c r="Q36" s="253"/>
      <c r="R36" s="253"/>
      <c r="S36" s="253"/>
      <c r="T36" s="253"/>
      <c r="U36" s="253"/>
      <c r="V36" s="253"/>
      <c r="W36" s="253"/>
      <c r="X36" s="253"/>
      <c r="Y36" s="253"/>
      <c r="Z36" s="253"/>
      <c r="AA36" s="253"/>
      <c r="AB36" s="253"/>
      <c r="AC36" s="253"/>
      <c r="AD36" s="253"/>
      <c r="AE36" s="253"/>
      <c r="AF36" s="253"/>
      <c r="AG36" s="253"/>
      <c r="AH36" s="253"/>
      <c r="AI36" s="253"/>
      <c r="AJ36" s="253"/>
      <c r="AK36" s="253"/>
      <c r="AL36" s="253"/>
      <c r="AM36" s="253"/>
      <c r="AN36" s="253"/>
      <c r="AO36" s="253"/>
      <c r="AP36" s="253"/>
      <c r="AQ36" s="253"/>
      <c r="AR36" s="253"/>
      <c r="AS36" s="253"/>
      <c r="AT36" s="253"/>
      <c r="AU36" s="253"/>
      <c r="AV36" s="253"/>
      <c r="AW36" s="253"/>
      <c r="AX36" s="253"/>
      <c r="AY36" s="253"/>
      <c r="AZ36" s="253"/>
      <c r="BA36" s="253"/>
      <c r="BB36" s="253"/>
      <c r="BC36" s="253"/>
      <c r="BD36" s="253"/>
      <c r="BE36" s="253"/>
      <c r="BF36" s="253"/>
      <c r="BG36" s="253"/>
      <c r="BH36" s="253"/>
      <c r="BI36" s="253"/>
      <c r="BJ36" s="253"/>
      <c r="BK36" s="253"/>
      <c r="BL36" s="253"/>
      <c r="BM36" s="253"/>
      <c r="BN36" s="253"/>
      <c r="BO36" s="253"/>
      <c r="BP36" s="253"/>
      <c r="BQ36" s="253"/>
      <c r="BR36" s="253"/>
      <c r="BS36" s="253"/>
      <c r="BT36" s="253"/>
      <c r="BU36" s="253"/>
      <c r="BV36" s="253"/>
      <c r="BW36" s="253"/>
      <c r="BX36" s="253"/>
      <c r="BY36" s="253"/>
      <c r="BZ36" s="253"/>
      <c r="CA36" s="253"/>
      <c r="CB36" s="253"/>
      <c r="CC36" s="253"/>
      <c r="CD36" s="253"/>
      <c r="CE36" s="253"/>
      <c r="CF36" s="253"/>
      <c r="CG36" s="253"/>
      <c r="CH36" s="253"/>
      <c r="CI36" s="253"/>
      <c r="CJ36" s="253"/>
      <c r="CK36" s="253"/>
      <c r="CL36" s="253"/>
      <c r="CM36" s="253"/>
      <c r="CN36" s="253"/>
      <c r="CO36" s="253"/>
      <c r="CP36" s="253"/>
      <c r="CQ36" s="253"/>
      <c r="CR36" s="253"/>
      <c r="CS36" s="253"/>
      <c r="CT36" s="253"/>
      <c r="CU36" s="253"/>
      <c r="CV36" s="253"/>
      <c r="CW36" s="253"/>
      <c r="CX36" s="253"/>
      <c r="CY36" s="253"/>
      <c r="CZ36" s="253"/>
      <c r="DA36" s="253"/>
      <c r="DB36" s="253"/>
      <c r="DC36" s="253"/>
      <c r="DD36" s="253"/>
      <c r="DF36" s="253"/>
      <c r="DI36" s="253"/>
      <c r="DK36" s="253"/>
      <c r="DL36" s="253"/>
      <c r="DM36" s="253"/>
      <c r="DN36" s="253"/>
      <c r="DO36" s="253"/>
      <c r="DP36" s="253"/>
      <c r="DQ36" s="253"/>
      <c r="DR36" s="253"/>
      <c r="DS36" s="253"/>
      <c r="DT36" s="253"/>
      <c r="DU36" s="253"/>
    </row>
    <row r="37" spans="2:125" ht="13.2" x14ac:dyDescent="0.2">
      <c r="DU37" s="253"/>
    </row>
    <row r="38" spans="2:125" ht="13.2" x14ac:dyDescent="0.2">
      <c r="DT38" s="253"/>
      <c r="DU38" s="253"/>
    </row>
    <row r="39" spans="2:125" ht="13.2" x14ac:dyDescent="0.2"/>
    <row r="40" spans="2:125" ht="13.2" x14ac:dyDescent="0.2">
      <c r="DH40" s="253"/>
    </row>
    <row r="41" spans="2:125" ht="13.2" x14ac:dyDescent="0.2">
      <c r="DE41" s="253"/>
    </row>
    <row r="42" spans="2:125" ht="13.2" x14ac:dyDescent="0.2">
      <c r="DG42" s="253"/>
      <c r="DJ42" s="253"/>
    </row>
    <row r="43" spans="2:125" ht="13.2" x14ac:dyDescent="0.2">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F43" s="253"/>
      <c r="DI43" s="253"/>
      <c r="DK43" s="253"/>
      <c r="DL43" s="253"/>
      <c r="DM43" s="253"/>
      <c r="DN43" s="253"/>
      <c r="DO43" s="253"/>
      <c r="DP43" s="253"/>
      <c r="DQ43" s="253"/>
      <c r="DR43" s="253"/>
      <c r="DS43" s="253"/>
      <c r="DT43" s="253"/>
      <c r="DU43" s="253"/>
    </row>
    <row r="44" spans="2:125" ht="13.2" x14ac:dyDescent="0.2">
      <c r="DU44" s="253"/>
    </row>
    <row r="45" spans="2:125" ht="13.2" x14ac:dyDescent="0.2"/>
    <row r="46" spans="2:125" ht="13.2" x14ac:dyDescent="0.2"/>
    <row r="47" spans="2:125" ht="13.2" x14ac:dyDescent="0.2"/>
    <row r="48" spans="2:125" ht="13.2" x14ac:dyDescent="0.2">
      <c r="DT48" s="253"/>
      <c r="DU48" s="253"/>
    </row>
    <row r="49" spans="120:125" ht="13.2" x14ac:dyDescent="0.2">
      <c r="DU49" s="253"/>
    </row>
    <row r="50" spans="120:125" ht="13.2" x14ac:dyDescent="0.2">
      <c r="DU50" s="253"/>
    </row>
    <row r="51" spans="120:125" ht="13.2" x14ac:dyDescent="0.2">
      <c r="DP51" s="253"/>
      <c r="DQ51" s="253"/>
      <c r="DR51" s="253"/>
      <c r="DS51" s="253"/>
      <c r="DT51" s="253"/>
      <c r="DU51" s="253"/>
    </row>
    <row r="52" spans="120:125" ht="13.2" x14ac:dyDescent="0.2"/>
    <row r="53" spans="120:125" ht="13.2" x14ac:dyDescent="0.2"/>
    <row r="54" spans="120:125" ht="13.2" x14ac:dyDescent="0.2">
      <c r="DU54" s="253"/>
    </row>
    <row r="55" spans="120:125" ht="13.2" x14ac:dyDescent="0.2"/>
    <row r="56" spans="120:125" ht="13.2" x14ac:dyDescent="0.2"/>
    <row r="57" spans="120:125" ht="13.2" x14ac:dyDescent="0.2"/>
    <row r="58" spans="120:125" ht="13.2" x14ac:dyDescent="0.2">
      <c r="DU58" s="253"/>
    </row>
    <row r="59" spans="120:125" ht="13.2" x14ac:dyDescent="0.2"/>
    <row r="60" spans="120:125" ht="13.2" x14ac:dyDescent="0.2"/>
    <row r="61" spans="120:125" ht="13.2" x14ac:dyDescent="0.2"/>
    <row r="62" spans="120:125" ht="13.2" x14ac:dyDescent="0.2"/>
    <row r="63" spans="120:125" ht="13.2" x14ac:dyDescent="0.2">
      <c r="DU63" s="253"/>
    </row>
    <row r="64" spans="120:125" ht="13.2" x14ac:dyDescent="0.2">
      <c r="DT64" s="253"/>
      <c r="DU64" s="253"/>
    </row>
    <row r="65" spans="123:125" ht="13.2" x14ac:dyDescent="0.2"/>
    <row r="66" spans="123:125" ht="13.2" x14ac:dyDescent="0.2"/>
    <row r="67" spans="123:125" ht="13.2" x14ac:dyDescent="0.2"/>
    <row r="68" spans="123:125" ht="13.2" x14ac:dyDescent="0.2"/>
    <row r="69" spans="123:125" ht="13.2" x14ac:dyDescent="0.2">
      <c r="DS69" s="253"/>
      <c r="DT69" s="253"/>
      <c r="DU69" s="253"/>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53"/>
    </row>
    <row r="83" spans="116:125" ht="13.2" x14ac:dyDescent="0.2">
      <c r="DM83" s="253"/>
      <c r="DN83" s="253"/>
      <c r="DO83" s="253"/>
      <c r="DP83" s="253"/>
      <c r="DQ83" s="253"/>
      <c r="DR83" s="253"/>
      <c r="DS83" s="253"/>
      <c r="DT83" s="253"/>
      <c r="DU83" s="253"/>
    </row>
    <row r="84" spans="116:125" ht="13.2" x14ac:dyDescent="0.2"/>
    <row r="85" spans="116:125" ht="13.2" x14ac:dyDescent="0.2"/>
    <row r="86" spans="116:125" ht="13.2" x14ac:dyDescent="0.2"/>
    <row r="87" spans="116:125" ht="13.2" x14ac:dyDescent="0.2"/>
    <row r="88" spans="116:125" ht="13.2" x14ac:dyDescent="0.2">
      <c r="DU88" s="253"/>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53"/>
      <c r="DT94" s="253"/>
      <c r="DU94" s="253"/>
    </row>
    <row r="95" spans="116:125" ht="13.5" customHeight="1" x14ac:dyDescent="0.2">
      <c r="DU95" s="253"/>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3"/>
    </row>
    <row r="102" spans="124:125" ht="13.5" customHeight="1" x14ac:dyDescent="0.2"/>
    <row r="103" spans="124:125" ht="13.5" customHeight="1" x14ac:dyDescent="0.2"/>
    <row r="104" spans="124:125" ht="13.5" customHeight="1" x14ac:dyDescent="0.2">
      <c r="DT104" s="253"/>
      <c r="DU104" s="253"/>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3" t="s">
        <v>563</v>
      </c>
    </row>
    <row r="121" spans="125:125" ht="13.5" hidden="1" customHeight="1" x14ac:dyDescent="0.2">
      <c r="DU121" s="253"/>
    </row>
  </sheetData>
  <sheetProtection algorithmName="SHA-512" hashValue="paqUt1SzXXA4GcV5d1gKywBf2wkKDvgEKIZNNVDYeSHnlXzv9ObvNhfiZ34Mp71HmBnq8Y/b7A1YG4q9wOARlw==" saltValue="IOGWDOcj5W62EJXBqtw1iw=="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4140625" style="254" customWidth="1"/>
    <col min="126" max="142" width="0" style="253" hidden="1" customWidth="1"/>
    <col min="143" max="16384" width="9" style="253" hidden="1"/>
  </cols>
  <sheetData>
    <row r="1" spans="1:125" ht="13.5" customHeight="1" x14ac:dyDescent="0.2">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1:125" ht="13.2" x14ac:dyDescent="0.2">
      <c r="B2" s="253"/>
      <c r="T2" s="253"/>
    </row>
    <row r="3" spans="1:125" ht="13.2" x14ac:dyDescent="0.2">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G3" s="253"/>
      <c r="DH3" s="253"/>
      <c r="DI3" s="253"/>
      <c r="DJ3" s="253"/>
      <c r="DK3" s="253"/>
      <c r="DL3" s="253"/>
      <c r="DM3" s="253"/>
      <c r="DN3" s="253"/>
      <c r="DO3" s="253"/>
      <c r="DP3" s="253"/>
      <c r="DQ3" s="253"/>
      <c r="DR3" s="253"/>
      <c r="DS3" s="253"/>
      <c r="DT3" s="253"/>
      <c r="DU3" s="253"/>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53"/>
      <c r="G33" s="253"/>
      <c r="I33" s="253"/>
    </row>
    <row r="34" spans="2:125" ht="13.2" x14ac:dyDescent="0.2">
      <c r="C34" s="253"/>
      <c r="P34" s="253"/>
      <c r="R34" s="253"/>
      <c r="U34" s="253"/>
    </row>
    <row r="35" spans="2:125" ht="13.2" x14ac:dyDescent="0.2">
      <c r="D35" s="253"/>
      <c r="E35" s="253"/>
      <c r="T35" s="253"/>
      <c r="W35" s="253"/>
      <c r="X35" s="253"/>
      <c r="Y35" s="253"/>
      <c r="Z35" s="253"/>
      <c r="AA35" s="253"/>
      <c r="AB35" s="253"/>
      <c r="AC35" s="253"/>
      <c r="AD35" s="253"/>
      <c r="AE35" s="253"/>
      <c r="AF35" s="253"/>
      <c r="AG35" s="253"/>
      <c r="AH35" s="253"/>
      <c r="AI35" s="253"/>
      <c r="AJ35" s="253"/>
      <c r="AK35" s="253"/>
      <c r="AL35" s="253"/>
      <c r="AM35" s="253"/>
      <c r="AN35" s="253"/>
      <c r="AO35" s="253"/>
      <c r="AP35" s="253"/>
      <c r="AQ35" s="253"/>
      <c r="AR35" s="253"/>
      <c r="AS35" s="253"/>
      <c r="AT35" s="253"/>
      <c r="AU35" s="253"/>
      <c r="AV35" s="253"/>
      <c r="AW35" s="253"/>
      <c r="AX35" s="253"/>
      <c r="AY35" s="253"/>
      <c r="AZ35" s="253"/>
      <c r="BA35" s="253"/>
      <c r="BB35" s="253"/>
      <c r="BC35" s="253"/>
      <c r="BD35" s="253"/>
      <c r="BE35" s="253"/>
      <c r="BF35" s="253"/>
      <c r="BG35" s="253"/>
      <c r="BH35" s="253"/>
      <c r="BI35" s="253"/>
      <c r="BJ35" s="253"/>
      <c r="BK35" s="253"/>
      <c r="BL35" s="253"/>
      <c r="BM35" s="253"/>
      <c r="BN35" s="253"/>
      <c r="BO35" s="253"/>
      <c r="BP35" s="253"/>
      <c r="BQ35" s="253"/>
      <c r="BR35" s="253"/>
      <c r="BS35" s="253"/>
      <c r="BT35" s="253"/>
      <c r="BU35" s="253"/>
      <c r="BV35" s="253"/>
      <c r="BW35" s="253"/>
      <c r="BX35" s="253"/>
      <c r="BY35" s="253"/>
      <c r="BZ35" s="253"/>
      <c r="CA35" s="253"/>
      <c r="CB35" s="253"/>
      <c r="CC35" s="253"/>
      <c r="CD35" s="253"/>
      <c r="CE35" s="253"/>
      <c r="CF35" s="253"/>
      <c r="CG35" s="253"/>
      <c r="CH35" s="253"/>
      <c r="CI35" s="253"/>
      <c r="CJ35" s="253"/>
      <c r="CK35" s="253"/>
      <c r="CL35" s="253"/>
      <c r="CM35" s="253"/>
      <c r="CN35" s="253"/>
      <c r="CO35" s="253"/>
      <c r="CP35" s="253"/>
      <c r="CQ35" s="253"/>
      <c r="CR35" s="253"/>
      <c r="CS35" s="253"/>
      <c r="CT35" s="253"/>
      <c r="CU35" s="253"/>
      <c r="CV35" s="253"/>
      <c r="CW35" s="253"/>
      <c r="CX35" s="253"/>
      <c r="CY35" s="253"/>
      <c r="CZ35" s="253"/>
      <c r="DA35" s="253"/>
      <c r="DB35" s="253"/>
      <c r="DC35" s="253"/>
      <c r="DD35" s="253"/>
      <c r="DE35" s="253"/>
      <c r="DF35" s="253"/>
      <c r="DG35" s="253"/>
      <c r="DH35" s="253"/>
      <c r="DI35" s="253"/>
      <c r="DJ35" s="253"/>
      <c r="DK35" s="253"/>
      <c r="DL35" s="253"/>
      <c r="DM35" s="253"/>
      <c r="DN35" s="253"/>
      <c r="DO35" s="253"/>
      <c r="DP35" s="253"/>
      <c r="DQ35" s="253"/>
      <c r="DR35" s="253"/>
      <c r="DS35" s="253"/>
      <c r="DT35" s="253"/>
      <c r="DU35" s="253"/>
    </row>
    <row r="36" spans="2:125" ht="13.2" x14ac:dyDescent="0.2">
      <c r="F36" s="253"/>
      <c r="H36" s="253"/>
      <c r="J36" s="253"/>
      <c r="K36" s="253"/>
      <c r="L36" s="253"/>
      <c r="M36" s="253"/>
      <c r="N36" s="253"/>
      <c r="O36" s="253"/>
      <c r="Q36" s="253"/>
      <c r="S36" s="253"/>
      <c r="V36" s="253"/>
    </row>
    <row r="37" spans="2:125" ht="13.2" x14ac:dyDescent="0.2"/>
    <row r="38" spans="2:125" ht="13.2" x14ac:dyDescent="0.2"/>
    <row r="39" spans="2:125" ht="13.2" x14ac:dyDescent="0.2"/>
    <row r="40" spans="2:125" ht="13.2" x14ac:dyDescent="0.2">
      <c r="U40" s="253"/>
    </row>
    <row r="41" spans="2:125" ht="13.2" x14ac:dyDescent="0.2">
      <c r="R41" s="253"/>
    </row>
    <row r="42" spans="2:125" ht="13.2" x14ac:dyDescent="0.2">
      <c r="T42" s="253"/>
      <c r="W42" s="253"/>
      <c r="X42" s="253"/>
      <c r="Y42" s="253"/>
      <c r="Z42" s="253"/>
      <c r="AA42" s="253"/>
      <c r="AB42" s="253"/>
      <c r="AC42" s="253"/>
      <c r="AD42" s="253"/>
      <c r="AE42" s="253"/>
      <c r="AF42" s="253"/>
      <c r="AG42" s="253"/>
      <c r="AH42" s="253"/>
      <c r="AI42" s="253"/>
      <c r="AJ42" s="253"/>
      <c r="AK42" s="253"/>
      <c r="AL42" s="253"/>
      <c r="AM42" s="253"/>
      <c r="AN42" s="253"/>
      <c r="AO42" s="253"/>
      <c r="AP42" s="253"/>
      <c r="AQ42" s="253"/>
      <c r="AR42" s="253"/>
      <c r="AS42" s="253"/>
      <c r="AT42" s="253"/>
      <c r="AU42" s="253"/>
      <c r="AV42" s="253"/>
      <c r="AW42" s="253"/>
      <c r="AX42" s="253"/>
      <c r="AY42" s="253"/>
      <c r="AZ42" s="253"/>
      <c r="BA42" s="253"/>
      <c r="BB42" s="253"/>
      <c r="BC42" s="253"/>
      <c r="BD42" s="253"/>
      <c r="BE42" s="253"/>
      <c r="BF42" s="253"/>
      <c r="BG42" s="253"/>
      <c r="BH42" s="253"/>
      <c r="BI42" s="253"/>
      <c r="BJ42" s="253"/>
      <c r="BK42" s="253"/>
      <c r="BL42" s="253"/>
      <c r="BM42" s="253"/>
      <c r="BN42" s="253"/>
      <c r="BO42" s="253"/>
      <c r="BP42" s="253"/>
      <c r="BQ42" s="253"/>
      <c r="BR42" s="253"/>
      <c r="BS42" s="253"/>
      <c r="BT42" s="253"/>
      <c r="BU42" s="253"/>
      <c r="BV42" s="253"/>
      <c r="BW42" s="253"/>
      <c r="BX42" s="253"/>
      <c r="BY42" s="253"/>
      <c r="BZ42" s="253"/>
      <c r="CA42" s="253"/>
      <c r="CB42" s="253"/>
      <c r="CC42" s="253"/>
      <c r="CD42" s="253"/>
      <c r="CE42" s="253"/>
      <c r="CF42" s="253"/>
      <c r="CG42" s="253"/>
      <c r="CH42" s="253"/>
      <c r="CI42" s="253"/>
      <c r="CJ42" s="253"/>
      <c r="CK42" s="253"/>
      <c r="CL42" s="253"/>
      <c r="CM42" s="253"/>
      <c r="CN42" s="253"/>
      <c r="CO42" s="253"/>
      <c r="CP42" s="253"/>
      <c r="CQ42" s="253"/>
      <c r="CR42" s="253"/>
      <c r="CS42" s="253"/>
      <c r="CT42" s="253"/>
      <c r="CU42" s="253"/>
      <c r="CV42" s="253"/>
      <c r="CW42" s="253"/>
      <c r="CX42" s="253"/>
      <c r="CY42" s="253"/>
      <c r="CZ42" s="253"/>
      <c r="DA42" s="253"/>
      <c r="DB42" s="253"/>
      <c r="DC42" s="253"/>
      <c r="DD42" s="253"/>
      <c r="DE42" s="253"/>
      <c r="DF42" s="253"/>
      <c r="DG42" s="253"/>
      <c r="DH42" s="253"/>
      <c r="DI42" s="253"/>
      <c r="DJ42" s="253"/>
      <c r="DK42" s="253"/>
      <c r="DL42" s="253"/>
      <c r="DM42" s="253"/>
      <c r="DN42" s="253"/>
      <c r="DO42" s="253"/>
      <c r="DP42" s="253"/>
      <c r="DQ42" s="253"/>
      <c r="DR42" s="253"/>
      <c r="DS42" s="253"/>
      <c r="DT42" s="253"/>
      <c r="DU42" s="253"/>
    </row>
    <row r="43" spans="2:125" ht="13.2" x14ac:dyDescent="0.2">
      <c r="Q43" s="253"/>
      <c r="S43" s="253"/>
      <c r="V43" s="253"/>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4" t="s">
        <v>564</v>
      </c>
    </row>
  </sheetData>
  <sheetProtection algorithmName="SHA-512" hashValue="/supWjQbJeWSRBftQL7mZlucrmSKlqKjJvNfBh5yPfaVKntRaeqI6Za80nth3M69fmZTyzlm798ZEXuKq/O/ag==" saltValue="BnNi+YKfe7NCW3uyfT7J1A=="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election activeCell="K45" sqref="K45"/>
    </sheetView>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565</v>
      </c>
      <c r="G46" s="8" t="s">
        <v>566</v>
      </c>
      <c r="H46" s="8" t="s">
        <v>567</v>
      </c>
      <c r="I46" s="8" t="s">
        <v>568</v>
      </c>
      <c r="J46" s="9" t="s">
        <v>569</v>
      </c>
    </row>
    <row r="47" spans="2:10" ht="57.75" customHeight="1" x14ac:dyDescent="0.2">
      <c r="B47" s="10"/>
      <c r="C47" s="1152" t="s">
        <v>3</v>
      </c>
      <c r="D47" s="1152"/>
      <c r="E47" s="1153"/>
      <c r="F47" s="11">
        <v>29.82</v>
      </c>
      <c r="G47" s="12">
        <v>18.149999999999999</v>
      </c>
      <c r="H47" s="12">
        <v>16.2</v>
      </c>
      <c r="I47" s="12">
        <v>19.47</v>
      </c>
      <c r="J47" s="13">
        <v>19.89</v>
      </c>
    </row>
    <row r="48" spans="2:10" ht="57.75" customHeight="1" x14ac:dyDescent="0.2">
      <c r="B48" s="14"/>
      <c r="C48" s="1154" t="s">
        <v>4</v>
      </c>
      <c r="D48" s="1154"/>
      <c r="E48" s="1155"/>
      <c r="F48" s="15">
        <v>1.42</v>
      </c>
      <c r="G48" s="16">
        <v>2.98</v>
      </c>
      <c r="H48" s="16">
        <v>4.13</v>
      </c>
      <c r="I48" s="16">
        <v>3.7</v>
      </c>
      <c r="J48" s="17">
        <v>3.4</v>
      </c>
    </row>
    <row r="49" spans="2:10" ht="57.75" customHeight="1" thickBot="1" x14ac:dyDescent="0.25">
      <c r="B49" s="18"/>
      <c r="C49" s="1156" t="s">
        <v>5</v>
      </c>
      <c r="D49" s="1156"/>
      <c r="E49" s="1157"/>
      <c r="F49" s="19" t="s">
        <v>570</v>
      </c>
      <c r="G49" s="20" t="s">
        <v>571</v>
      </c>
      <c r="H49" s="20" t="s">
        <v>572</v>
      </c>
      <c r="I49" s="20" t="s">
        <v>573</v>
      </c>
      <c r="J49" s="21" t="s">
        <v>574</v>
      </c>
    </row>
    <row r="50" spans="2:10" ht="13.2" x14ac:dyDescent="0.2"/>
  </sheetData>
  <sheetProtection algorithmName="SHA-512" hashValue="xwJEscdbMSO+iOkJCleZzcBRqbAVetX3PAi96SBy90Sa/cGHg2h5VX8T9aT/Iw07V4Ua167L6d77nLcovW/+uA==" saltValue="UYjkb155W/KxlUpfElc0kg==" spinCount="100000" sheet="1" objects="1" scenarios="1"/>
  <mergeCells count="3">
    <mergeCell ref="C47:E47"/>
    <mergeCell ref="C48:E48"/>
    <mergeCell ref="C49:E49"/>
  </mergeCells>
  <phoneticPr fontId="2"/>
  <printOptions horizontalCentered="1"/>
  <pageMargins left="0" right="0" top="0.19685039370078741" bottom="0" header="0" footer="0"/>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565</v>
      </c>
      <c r="G33" s="29" t="s">
        <v>566</v>
      </c>
      <c r="H33" s="29" t="s">
        <v>567</v>
      </c>
      <c r="I33" s="29" t="s">
        <v>568</v>
      </c>
      <c r="J33" s="30" t="s">
        <v>569</v>
      </c>
      <c r="K33" s="22"/>
      <c r="L33" s="22"/>
      <c r="M33" s="22"/>
      <c r="N33" s="22"/>
      <c r="O33" s="22"/>
      <c r="P33" s="22"/>
    </row>
    <row r="34" spans="1:16" ht="39" customHeight="1" x14ac:dyDescent="0.2">
      <c r="A34" s="22"/>
      <c r="B34" s="31"/>
      <c r="C34" s="1162" t="s">
        <v>575</v>
      </c>
      <c r="D34" s="1162"/>
      <c r="E34" s="1163"/>
      <c r="F34" s="32">
        <v>1.4</v>
      </c>
      <c r="G34" s="33">
        <v>2.95</v>
      </c>
      <c r="H34" s="33">
        <v>4.1100000000000003</v>
      </c>
      <c r="I34" s="33">
        <v>3.54</v>
      </c>
      <c r="J34" s="34">
        <v>3.39</v>
      </c>
      <c r="K34" s="22"/>
      <c r="L34" s="22"/>
      <c r="M34" s="22"/>
      <c r="N34" s="22"/>
      <c r="O34" s="22"/>
      <c r="P34" s="22"/>
    </row>
    <row r="35" spans="1:16" ht="39" customHeight="1" x14ac:dyDescent="0.2">
      <c r="A35" s="22"/>
      <c r="B35" s="35"/>
      <c r="C35" s="1158" t="s">
        <v>576</v>
      </c>
      <c r="D35" s="1158"/>
      <c r="E35" s="1159"/>
      <c r="F35" s="36">
        <v>0.31</v>
      </c>
      <c r="G35" s="37">
        <v>0.25</v>
      </c>
      <c r="H35" s="37">
        <v>0.27</v>
      </c>
      <c r="I35" s="37">
        <v>0</v>
      </c>
      <c r="J35" s="38">
        <v>0.86</v>
      </c>
      <c r="K35" s="22"/>
      <c r="L35" s="22"/>
      <c r="M35" s="22"/>
      <c r="N35" s="22"/>
      <c r="O35" s="22"/>
      <c r="P35" s="22"/>
    </row>
    <row r="36" spans="1:16" ht="39" customHeight="1" x14ac:dyDescent="0.2">
      <c r="A36" s="22"/>
      <c r="B36" s="35"/>
      <c r="C36" s="1158" t="s">
        <v>577</v>
      </c>
      <c r="D36" s="1158"/>
      <c r="E36" s="1159"/>
      <c r="F36" s="36">
        <v>0.52</v>
      </c>
      <c r="G36" s="37">
        <v>0.28999999999999998</v>
      </c>
      <c r="H36" s="37">
        <v>0.28000000000000003</v>
      </c>
      <c r="I36" s="37">
        <v>0.49</v>
      </c>
      <c r="J36" s="38">
        <v>0.36</v>
      </c>
      <c r="K36" s="22"/>
      <c r="L36" s="22"/>
      <c r="M36" s="22"/>
      <c r="N36" s="22"/>
      <c r="O36" s="22"/>
      <c r="P36" s="22"/>
    </row>
    <row r="37" spans="1:16" ht="39" customHeight="1" x14ac:dyDescent="0.2">
      <c r="A37" s="22"/>
      <c r="B37" s="35"/>
      <c r="C37" s="1158" t="s">
        <v>578</v>
      </c>
      <c r="D37" s="1158"/>
      <c r="E37" s="1159"/>
      <c r="F37" s="36">
        <v>0.17</v>
      </c>
      <c r="G37" s="37">
        <v>0.2</v>
      </c>
      <c r="H37" s="37">
        <v>0.2</v>
      </c>
      <c r="I37" s="37">
        <v>0.13</v>
      </c>
      <c r="J37" s="38">
        <v>0.22</v>
      </c>
      <c r="K37" s="22"/>
      <c r="L37" s="22"/>
      <c r="M37" s="22"/>
      <c r="N37" s="22"/>
      <c r="O37" s="22"/>
      <c r="P37" s="22"/>
    </row>
    <row r="38" spans="1:16" ht="39" customHeight="1" x14ac:dyDescent="0.2">
      <c r="A38" s="22"/>
      <c r="B38" s="35"/>
      <c r="C38" s="1158" t="s">
        <v>579</v>
      </c>
      <c r="D38" s="1158"/>
      <c r="E38" s="1159"/>
      <c r="F38" s="36">
        <v>0.02</v>
      </c>
      <c r="G38" s="37">
        <v>0.19</v>
      </c>
      <c r="H38" s="37">
        <v>0.13</v>
      </c>
      <c r="I38" s="37">
        <v>0.1</v>
      </c>
      <c r="J38" s="38">
        <v>0.14000000000000001</v>
      </c>
      <c r="K38" s="22"/>
      <c r="L38" s="22"/>
      <c r="M38" s="22"/>
      <c r="N38" s="22"/>
      <c r="O38" s="22"/>
      <c r="P38" s="22"/>
    </row>
    <row r="39" spans="1:16" ht="39" customHeight="1" x14ac:dyDescent="0.2">
      <c r="A39" s="22"/>
      <c r="B39" s="35"/>
      <c r="C39" s="1158" t="s">
        <v>580</v>
      </c>
      <c r="D39" s="1158"/>
      <c r="E39" s="1159"/>
      <c r="F39" s="36">
        <v>0.02</v>
      </c>
      <c r="G39" s="37">
        <v>0.02</v>
      </c>
      <c r="H39" s="37">
        <v>0.01</v>
      </c>
      <c r="I39" s="37">
        <v>0.02</v>
      </c>
      <c r="J39" s="38">
        <v>0.01</v>
      </c>
      <c r="K39" s="22"/>
      <c r="L39" s="22"/>
      <c r="M39" s="22"/>
      <c r="N39" s="22"/>
      <c r="O39" s="22"/>
      <c r="P39" s="22"/>
    </row>
    <row r="40" spans="1:16" ht="39" customHeight="1" x14ac:dyDescent="0.2">
      <c r="A40" s="22"/>
      <c r="B40" s="35"/>
      <c r="C40" s="1158" t="s">
        <v>581</v>
      </c>
      <c r="D40" s="1158"/>
      <c r="E40" s="1159"/>
      <c r="F40" s="36">
        <v>0.02</v>
      </c>
      <c r="G40" s="37">
        <v>0.02</v>
      </c>
      <c r="H40" s="37">
        <v>0.01</v>
      </c>
      <c r="I40" s="37">
        <v>0.15</v>
      </c>
      <c r="J40" s="38">
        <v>0</v>
      </c>
      <c r="K40" s="22"/>
      <c r="L40" s="22"/>
      <c r="M40" s="22"/>
      <c r="N40" s="22"/>
      <c r="O40" s="22"/>
      <c r="P40" s="22"/>
    </row>
    <row r="41" spans="1:16" ht="39" customHeight="1" x14ac:dyDescent="0.2">
      <c r="A41" s="22"/>
      <c r="B41" s="35"/>
      <c r="C41" s="1158"/>
      <c r="D41" s="1158"/>
      <c r="E41" s="1159"/>
      <c r="F41" s="36"/>
      <c r="G41" s="37"/>
      <c r="H41" s="37"/>
      <c r="I41" s="37"/>
      <c r="J41" s="38"/>
      <c r="K41" s="22"/>
      <c r="L41" s="22"/>
      <c r="M41" s="22"/>
      <c r="N41" s="22"/>
      <c r="O41" s="22"/>
      <c r="P41" s="22"/>
    </row>
    <row r="42" spans="1:16" ht="39" customHeight="1" x14ac:dyDescent="0.2">
      <c r="A42" s="22"/>
      <c r="B42" s="39"/>
      <c r="C42" s="1158" t="s">
        <v>582</v>
      </c>
      <c r="D42" s="1158"/>
      <c r="E42" s="1159"/>
      <c r="F42" s="36" t="s">
        <v>538</v>
      </c>
      <c r="G42" s="37" t="s">
        <v>538</v>
      </c>
      <c r="H42" s="37" t="s">
        <v>538</v>
      </c>
      <c r="I42" s="37" t="s">
        <v>538</v>
      </c>
      <c r="J42" s="38" t="s">
        <v>538</v>
      </c>
      <c r="K42" s="22"/>
      <c r="L42" s="22"/>
      <c r="M42" s="22"/>
      <c r="N42" s="22"/>
      <c r="O42" s="22"/>
      <c r="P42" s="22"/>
    </row>
    <row r="43" spans="1:16" ht="39" customHeight="1" thickBot="1" x14ac:dyDescent="0.25">
      <c r="A43" s="22"/>
      <c r="B43" s="40"/>
      <c r="C43" s="1160" t="s">
        <v>583</v>
      </c>
      <c r="D43" s="1160"/>
      <c r="E43" s="1161"/>
      <c r="F43" s="41" t="s">
        <v>538</v>
      </c>
      <c r="G43" s="42" t="s">
        <v>538</v>
      </c>
      <c r="H43" s="42" t="s">
        <v>538</v>
      </c>
      <c r="I43" s="42" t="s">
        <v>538</v>
      </c>
      <c r="J43" s="43" t="s">
        <v>538</v>
      </c>
      <c r="K43" s="22"/>
      <c r="L43" s="22"/>
      <c r="M43" s="22"/>
      <c r="N43" s="22"/>
      <c r="O43" s="22"/>
      <c r="P43" s="22"/>
    </row>
    <row r="44" spans="1:16" ht="39" customHeight="1" x14ac:dyDescent="0.2">
      <c r="A44" s="22"/>
      <c r="B44" s="44" t="s">
        <v>8</v>
      </c>
      <c r="C44" s="45"/>
      <c r="D44" s="45"/>
      <c r="E44" s="45"/>
      <c r="F44" s="22"/>
      <c r="G44" s="22"/>
      <c r="H44" s="22"/>
      <c r="I44" s="22"/>
      <c r="J44" s="22"/>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w31SMbJ7kVDqe0frWXnMhdxnSWLH7sPwkvH8iIUY40q+TmNLR6LtgNNDB35U5OpTN3jBQ2rPGeGDq3pjloG8Bg==" saltValue="LVZwheK25jNKc+SpjLBql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SheetLayoutView="55" workbookViewId="0"/>
  </sheetViews>
  <sheetFormatPr defaultColWidth="0" defaultRowHeight="12.6" customHeight="1" zeroHeight="1" x14ac:dyDescent="0.2"/>
  <cols>
    <col min="1" max="1" width="6.6640625" style="47" customWidth="1"/>
    <col min="2" max="3" width="10.88671875" style="47" customWidth="1"/>
    <col min="4" max="4" width="10" style="47" customWidth="1"/>
    <col min="5" max="10" width="11" style="47" customWidth="1"/>
    <col min="11" max="15" width="13.109375" style="47" customWidth="1"/>
    <col min="16" max="21" width="11.44140625" style="47" customWidth="1"/>
    <col min="22" max="16384" width="0" style="47" hidden="1"/>
  </cols>
  <sheetData>
    <row r="1" spans="1:21" ht="13.5" customHeight="1" x14ac:dyDescent="0.2">
      <c r="A1" s="46"/>
      <c r="B1" s="46"/>
      <c r="C1" s="46"/>
      <c r="D1" s="46"/>
      <c r="E1" s="46"/>
      <c r="F1" s="46"/>
      <c r="G1" s="46"/>
      <c r="H1" s="46"/>
      <c r="I1" s="46"/>
      <c r="J1" s="46"/>
      <c r="K1" s="46"/>
      <c r="L1" s="46"/>
      <c r="M1" s="46"/>
      <c r="N1" s="46"/>
      <c r="O1" s="46"/>
      <c r="P1" s="46"/>
      <c r="Q1" s="46"/>
      <c r="R1" s="46"/>
      <c r="S1" s="46"/>
      <c r="T1" s="46"/>
      <c r="U1" s="46"/>
    </row>
    <row r="2" spans="1:21" ht="13.5" customHeight="1" x14ac:dyDescent="0.2">
      <c r="A2" s="46"/>
      <c r="B2" s="46"/>
      <c r="C2" s="46"/>
      <c r="D2" s="46"/>
      <c r="E2" s="46"/>
      <c r="F2" s="46"/>
      <c r="G2" s="46"/>
      <c r="H2" s="46"/>
      <c r="I2" s="46"/>
      <c r="J2" s="46"/>
      <c r="K2" s="46"/>
      <c r="L2" s="46"/>
      <c r="M2" s="46"/>
      <c r="N2" s="46"/>
      <c r="O2" s="46"/>
      <c r="P2" s="46"/>
      <c r="Q2" s="46"/>
      <c r="R2" s="46"/>
      <c r="S2" s="46"/>
      <c r="T2" s="46"/>
      <c r="U2" s="46"/>
    </row>
    <row r="3" spans="1:21" ht="13.5" customHeight="1" x14ac:dyDescent="0.2">
      <c r="A3" s="46"/>
      <c r="B3" s="46"/>
      <c r="C3" s="46"/>
      <c r="D3" s="46"/>
      <c r="E3" s="46"/>
      <c r="F3" s="46"/>
      <c r="G3" s="46"/>
      <c r="H3" s="46"/>
      <c r="I3" s="46"/>
      <c r="J3" s="46"/>
      <c r="K3" s="46"/>
      <c r="L3" s="46"/>
      <c r="M3" s="46"/>
      <c r="N3" s="46"/>
      <c r="O3" s="46"/>
      <c r="P3" s="46"/>
      <c r="Q3" s="46"/>
      <c r="R3" s="46"/>
      <c r="S3" s="46"/>
      <c r="T3" s="46"/>
      <c r="U3" s="46"/>
    </row>
    <row r="4" spans="1:21" ht="13.5" customHeight="1" x14ac:dyDescent="0.2">
      <c r="A4" s="46"/>
      <c r="B4" s="46"/>
      <c r="C4" s="46"/>
      <c r="D4" s="46"/>
      <c r="E4" s="46"/>
      <c r="F4" s="46"/>
      <c r="G4" s="46"/>
      <c r="H4" s="46"/>
      <c r="I4" s="46"/>
      <c r="J4" s="46"/>
      <c r="K4" s="46"/>
      <c r="L4" s="46"/>
      <c r="M4" s="46"/>
      <c r="N4" s="46"/>
      <c r="O4" s="46"/>
      <c r="P4" s="46"/>
      <c r="Q4" s="46"/>
      <c r="R4" s="46"/>
      <c r="S4" s="46"/>
      <c r="T4" s="46"/>
      <c r="U4" s="46"/>
    </row>
    <row r="5" spans="1:21" ht="13.5" customHeight="1" x14ac:dyDescent="0.2">
      <c r="A5" s="46"/>
      <c r="B5" s="46"/>
      <c r="C5" s="46"/>
      <c r="D5" s="46"/>
      <c r="E5" s="46"/>
      <c r="F5" s="46"/>
      <c r="G5" s="46"/>
      <c r="H5" s="46"/>
      <c r="I5" s="46"/>
      <c r="J5" s="46"/>
      <c r="K5" s="46"/>
      <c r="L5" s="46"/>
      <c r="M5" s="46"/>
      <c r="N5" s="46"/>
      <c r="O5" s="46"/>
      <c r="P5" s="46"/>
      <c r="Q5" s="46"/>
      <c r="R5" s="46"/>
      <c r="S5" s="46"/>
      <c r="T5" s="46"/>
      <c r="U5" s="46"/>
    </row>
    <row r="6" spans="1:21" ht="13.5" customHeight="1" x14ac:dyDescent="0.2">
      <c r="A6" s="46"/>
      <c r="B6" s="46"/>
      <c r="C6" s="46"/>
      <c r="D6" s="46"/>
      <c r="E6" s="46"/>
      <c r="F6" s="46"/>
      <c r="G6" s="46"/>
      <c r="H6" s="46"/>
      <c r="I6" s="46"/>
      <c r="J6" s="46"/>
      <c r="K6" s="46"/>
      <c r="L6" s="46"/>
      <c r="M6" s="46"/>
      <c r="N6" s="46"/>
      <c r="O6" s="46"/>
      <c r="P6" s="46"/>
      <c r="Q6" s="46"/>
      <c r="R6" s="46"/>
      <c r="S6" s="46"/>
      <c r="T6" s="46"/>
      <c r="U6" s="46"/>
    </row>
    <row r="7" spans="1:21" ht="13.5" customHeight="1" x14ac:dyDescent="0.2">
      <c r="A7" s="46"/>
      <c r="B7" s="46"/>
      <c r="C7" s="46"/>
      <c r="D7" s="46"/>
      <c r="E7" s="46"/>
      <c r="F7" s="46"/>
      <c r="G7" s="46"/>
      <c r="H7" s="46"/>
      <c r="I7" s="46"/>
      <c r="J7" s="46"/>
      <c r="K7" s="46"/>
      <c r="L7" s="46"/>
      <c r="M7" s="46"/>
      <c r="N7" s="46"/>
      <c r="O7" s="46"/>
      <c r="P7" s="46"/>
      <c r="Q7" s="46"/>
      <c r="R7" s="46"/>
      <c r="S7" s="46"/>
      <c r="T7" s="46"/>
      <c r="U7" s="46"/>
    </row>
    <row r="8" spans="1:21" ht="13.5" customHeight="1" x14ac:dyDescent="0.2">
      <c r="A8" s="46"/>
      <c r="B8" s="46"/>
      <c r="C8" s="46"/>
      <c r="D8" s="46"/>
      <c r="E8" s="46"/>
      <c r="F8" s="46"/>
      <c r="G8" s="46"/>
      <c r="H8" s="46"/>
      <c r="I8" s="46"/>
      <c r="J8" s="46"/>
      <c r="K8" s="46"/>
      <c r="L8" s="46"/>
      <c r="M8" s="46"/>
      <c r="N8" s="46"/>
      <c r="O8" s="46"/>
      <c r="P8" s="46"/>
      <c r="Q8" s="46"/>
      <c r="R8" s="46"/>
      <c r="S8" s="46"/>
      <c r="T8" s="46"/>
      <c r="U8" s="46"/>
    </row>
    <row r="9" spans="1:21" ht="13.5" customHeight="1" x14ac:dyDescent="0.2">
      <c r="A9" s="46"/>
      <c r="B9" s="46"/>
      <c r="C9" s="46"/>
      <c r="D9" s="46"/>
      <c r="E9" s="46"/>
      <c r="F9" s="46"/>
      <c r="G9" s="46"/>
      <c r="H9" s="46"/>
      <c r="I9" s="46"/>
      <c r="J9" s="46"/>
      <c r="K9" s="46"/>
      <c r="L9" s="46"/>
      <c r="M9" s="46"/>
      <c r="N9" s="46"/>
      <c r="O9" s="46"/>
      <c r="P9" s="46"/>
      <c r="Q9" s="46"/>
      <c r="R9" s="46"/>
      <c r="S9" s="46"/>
      <c r="T9" s="46"/>
      <c r="U9" s="46"/>
    </row>
    <row r="10" spans="1:21" ht="13.5" customHeight="1" x14ac:dyDescent="0.2">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2">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2">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2">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2">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2">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2">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2">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2">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2">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2">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2">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2">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2">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2">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2">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2">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2">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2">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2">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2">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2">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2">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2">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2">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2">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2">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2">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2">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2">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2">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2">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2">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5">
      <c r="A43" s="46"/>
      <c r="B43" s="46"/>
      <c r="C43" s="46"/>
      <c r="D43" s="46"/>
      <c r="E43" s="46"/>
      <c r="F43" s="46"/>
      <c r="G43" s="46"/>
      <c r="H43" s="46"/>
      <c r="I43" s="46"/>
      <c r="J43" s="46"/>
      <c r="K43" s="46"/>
      <c r="L43" s="46"/>
      <c r="M43" s="46"/>
      <c r="N43" s="46"/>
      <c r="O43" s="48" t="s">
        <v>9</v>
      </c>
      <c r="P43" s="46"/>
      <c r="Q43" s="46"/>
      <c r="R43" s="46"/>
      <c r="S43" s="46"/>
      <c r="T43" s="46"/>
      <c r="U43" s="46"/>
    </row>
    <row r="44" spans="1:21" ht="30.75" customHeight="1" thickBot="1" x14ac:dyDescent="0.25">
      <c r="A44" s="46"/>
      <c r="B44" s="49" t="s">
        <v>10</v>
      </c>
      <c r="C44" s="50"/>
      <c r="D44" s="50"/>
      <c r="E44" s="51"/>
      <c r="F44" s="51"/>
      <c r="G44" s="51"/>
      <c r="H44" s="51"/>
      <c r="I44" s="51"/>
      <c r="J44" s="52" t="s">
        <v>2</v>
      </c>
      <c r="K44" s="53" t="s">
        <v>565</v>
      </c>
      <c r="L44" s="54" t="s">
        <v>566</v>
      </c>
      <c r="M44" s="54" t="s">
        <v>567</v>
      </c>
      <c r="N44" s="54" t="s">
        <v>568</v>
      </c>
      <c r="O44" s="55" t="s">
        <v>569</v>
      </c>
      <c r="P44" s="46"/>
      <c r="Q44" s="46"/>
      <c r="R44" s="46"/>
      <c r="S44" s="46"/>
      <c r="T44" s="46"/>
      <c r="U44" s="46"/>
    </row>
    <row r="45" spans="1:21" ht="30.75" customHeight="1" x14ac:dyDescent="0.2">
      <c r="A45" s="46"/>
      <c r="B45" s="1164" t="s">
        <v>11</v>
      </c>
      <c r="C45" s="1165"/>
      <c r="D45" s="56"/>
      <c r="E45" s="1170" t="s">
        <v>12</v>
      </c>
      <c r="F45" s="1170"/>
      <c r="G45" s="1170"/>
      <c r="H45" s="1170"/>
      <c r="I45" s="1170"/>
      <c r="J45" s="1171"/>
      <c r="K45" s="57">
        <v>3515</v>
      </c>
      <c r="L45" s="58">
        <v>3678</v>
      </c>
      <c r="M45" s="58">
        <v>3691</v>
      </c>
      <c r="N45" s="58">
        <v>3782</v>
      </c>
      <c r="O45" s="59">
        <v>3992</v>
      </c>
      <c r="P45" s="46"/>
      <c r="Q45" s="46"/>
      <c r="R45" s="46"/>
      <c r="S45" s="46"/>
      <c r="T45" s="46"/>
      <c r="U45" s="46"/>
    </row>
    <row r="46" spans="1:21" ht="30.75" customHeight="1" x14ac:dyDescent="0.2">
      <c r="A46" s="46"/>
      <c r="B46" s="1166"/>
      <c r="C46" s="1167"/>
      <c r="D46" s="60"/>
      <c r="E46" s="1172" t="s">
        <v>13</v>
      </c>
      <c r="F46" s="1172"/>
      <c r="G46" s="1172"/>
      <c r="H46" s="1172"/>
      <c r="I46" s="1172"/>
      <c r="J46" s="1173"/>
      <c r="K46" s="61" t="s">
        <v>538</v>
      </c>
      <c r="L46" s="62" t="s">
        <v>538</v>
      </c>
      <c r="M46" s="62" t="s">
        <v>538</v>
      </c>
      <c r="N46" s="62" t="s">
        <v>538</v>
      </c>
      <c r="O46" s="63" t="s">
        <v>538</v>
      </c>
      <c r="P46" s="46"/>
      <c r="Q46" s="46"/>
      <c r="R46" s="46"/>
      <c r="S46" s="46"/>
      <c r="T46" s="46"/>
      <c r="U46" s="46"/>
    </row>
    <row r="47" spans="1:21" ht="30.75" customHeight="1" x14ac:dyDescent="0.2">
      <c r="A47" s="46"/>
      <c r="B47" s="1166"/>
      <c r="C47" s="1167"/>
      <c r="D47" s="60"/>
      <c r="E47" s="1172" t="s">
        <v>14</v>
      </c>
      <c r="F47" s="1172"/>
      <c r="G47" s="1172"/>
      <c r="H47" s="1172"/>
      <c r="I47" s="1172"/>
      <c r="J47" s="1173"/>
      <c r="K47" s="61" t="s">
        <v>538</v>
      </c>
      <c r="L47" s="62" t="s">
        <v>538</v>
      </c>
      <c r="M47" s="62" t="s">
        <v>538</v>
      </c>
      <c r="N47" s="62" t="s">
        <v>538</v>
      </c>
      <c r="O47" s="63" t="s">
        <v>538</v>
      </c>
      <c r="P47" s="46"/>
      <c r="Q47" s="46"/>
      <c r="R47" s="46"/>
      <c r="S47" s="46"/>
      <c r="T47" s="46"/>
      <c r="U47" s="46"/>
    </row>
    <row r="48" spans="1:21" ht="30.75" customHeight="1" x14ac:dyDescent="0.2">
      <c r="A48" s="46"/>
      <c r="B48" s="1166"/>
      <c r="C48" s="1167"/>
      <c r="D48" s="60"/>
      <c r="E48" s="1172" t="s">
        <v>15</v>
      </c>
      <c r="F48" s="1172"/>
      <c r="G48" s="1172"/>
      <c r="H48" s="1172"/>
      <c r="I48" s="1172"/>
      <c r="J48" s="1173"/>
      <c r="K48" s="61">
        <v>598</v>
      </c>
      <c r="L48" s="62">
        <v>460</v>
      </c>
      <c r="M48" s="62">
        <v>67</v>
      </c>
      <c r="N48" s="62">
        <v>85</v>
      </c>
      <c r="O48" s="63">
        <v>97</v>
      </c>
      <c r="P48" s="46"/>
      <c r="Q48" s="46"/>
      <c r="R48" s="46"/>
      <c r="S48" s="46"/>
      <c r="T48" s="46"/>
      <c r="U48" s="46"/>
    </row>
    <row r="49" spans="1:21" ht="30.75" customHeight="1" x14ac:dyDescent="0.2">
      <c r="A49" s="46"/>
      <c r="B49" s="1166"/>
      <c r="C49" s="1167"/>
      <c r="D49" s="60"/>
      <c r="E49" s="1172" t="s">
        <v>16</v>
      </c>
      <c r="F49" s="1172"/>
      <c r="G49" s="1172"/>
      <c r="H49" s="1172"/>
      <c r="I49" s="1172"/>
      <c r="J49" s="1173"/>
      <c r="K49" s="61" t="s">
        <v>538</v>
      </c>
      <c r="L49" s="62" t="s">
        <v>538</v>
      </c>
      <c r="M49" s="62" t="s">
        <v>538</v>
      </c>
      <c r="N49" s="62" t="s">
        <v>538</v>
      </c>
      <c r="O49" s="63" t="s">
        <v>538</v>
      </c>
      <c r="P49" s="46"/>
      <c r="Q49" s="46"/>
      <c r="R49" s="46"/>
      <c r="S49" s="46"/>
      <c r="T49" s="46"/>
      <c r="U49" s="46"/>
    </row>
    <row r="50" spans="1:21" ht="30.75" customHeight="1" x14ac:dyDescent="0.2">
      <c r="A50" s="46"/>
      <c r="B50" s="1166"/>
      <c r="C50" s="1167"/>
      <c r="D50" s="60"/>
      <c r="E50" s="1172" t="s">
        <v>17</v>
      </c>
      <c r="F50" s="1172"/>
      <c r="G50" s="1172"/>
      <c r="H50" s="1172"/>
      <c r="I50" s="1172"/>
      <c r="J50" s="1173"/>
      <c r="K50" s="61">
        <v>1000</v>
      </c>
      <c r="L50" s="62">
        <v>1708</v>
      </c>
      <c r="M50" s="62">
        <v>1245</v>
      </c>
      <c r="N50" s="62">
        <v>1351</v>
      </c>
      <c r="O50" s="63">
        <v>529</v>
      </c>
      <c r="P50" s="46"/>
      <c r="Q50" s="46"/>
      <c r="R50" s="46"/>
      <c r="S50" s="46"/>
      <c r="T50" s="46"/>
      <c r="U50" s="46"/>
    </row>
    <row r="51" spans="1:21" ht="30.75" customHeight="1" x14ac:dyDescent="0.2">
      <c r="A51" s="46"/>
      <c r="B51" s="1168"/>
      <c r="C51" s="1169"/>
      <c r="D51" s="64"/>
      <c r="E51" s="1172" t="s">
        <v>18</v>
      </c>
      <c r="F51" s="1172"/>
      <c r="G51" s="1172"/>
      <c r="H51" s="1172"/>
      <c r="I51" s="1172"/>
      <c r="J51" s="1173"/>
      <c r="K51" s="61" t="s">
        <v>538</v>
      </c>
      <c r="L51" s="62" t="s">
        <v>538</v>
      </c>
      <c r="M51" s="62" t="s">
        <v>538</v>
      </c>
      <c r="N51" s="62" t="s">
        <v>538</v>
      </c>
      <c r="O51" s="63" t="s">
        <v>538</v>
      </c>
      <c r="P51" s="46"/>
      <c r="Q51" s="46"/>
      <c r="R51" s="46"/>
      <c r="S51" s="46"/>
      <c r="T51" s="46"/>
      <c r="U51" s="46"/>
    </row>
    <row r="52" spans="1:21" ht="30.75" customHeight="1" x14ac:dyDescent="0.2">
      <c r="A52" s="46"/>
      <c r="B52" s="1174" t="s">
        <v>19</v>
      </c>
      <c r="C52" s="1175"/>
      <c r="D52" s="64"/>
      <c r="E52" s="1172" t="s">
        <v>20</v>
      </c>
      <c r="F52" s="1172"/>
      <c r="G52" s="1172"/>
      <c r="H52" s="1172"/>
      <c r="I52" s="1172"/>
      <c r="J52" s="1173"/>
      <c r="K52" s="61">
        <v>2042</v>
      </c>
      <c r="L52" s="62">
        <v>1894</v>
      </c>
      <c r="M52" s="62">
        <v>1758</v>
      </c>
      <c r="N52" s="62">
        <v>1624</v>
      </c>
      <c r="O52" s="63">
        <v>1519</v>
      </c>
      <c r="P52" s="46"/>
      <c r="Q52" s="46"/>
      <c r="R52" s="46"/>
      <c r="S52" s="46"/>
      <c r="T52" s="46"/>
      <c r="U52" s="46"/>
    </row>
    <row r="53" spans="1:21" ht="30.75" customHeight="1" thickBot="1" x14ac:dyDescent="0.25">
      <c r="A53" s="46"/>
      <c r="B53" s="1176" t="s">
        <v>21</v>
      </c>
      <c r="C53" s="1177"/>
      <c r="D53" s="65"/>
      <c r="E53" s="1178" t="s">
        <v>22</v>
      </c>
      <c r="F53" s="1178"/>
      <c r="G53" s="1178"/>
      <c r="H53" s="1178"/>
      <c r="I53" s="1178"/>
      <c r="J53" s="1179"/>
      <c r="K53" s="66">
        <v>3071</v>
      </c>
      <c r="L53" s="67">
        <v>3952</v>
      </c>
      <c r="M53" s="67">
        <v>3245</v>
      </c>
      <c r="N53" s="67">
        <v>3594</v>
      </c>
      <c r="O53" s="68">
        <v>3099</v>
      </c>
      <c r="P53" s="46"/>
      <c r="Q53" s="46"/>
      <c r="R53" s="46"/>
      <c r="S53" s="46"/>
      <c r="T53" s="46"/>
      <c r="U53" s="46"/>
    </row>
    <row r="54" spans="1:21" ht="24" customHeight="1" x14ac:dyDescent="0.2">
      <c r="A54" s="46"/>
      <c r="B54" s="69" t="s">
        <v>23</v>
      </c>
      <c r="C54" s="46"/>
      <c r="D54" s="46"/>
      <c r="E54" s="46"/>
      <c r="F54" s="46"/>
      <c r="G54" s="46"/>
      <c r="H54" s="46"/>
      <c r="I54" s="46"/>
      <c r="J54" s="46"/>
      <c r="K54" s="46"/>
      <c r="L54" s="46"/>
      <c r="M54" s="46"/>
      <c r="N54" s="46"/>
      <c r="O54" s="46"/>
      <c r="P54" s="46"/>
      <c r="Q54" s="46"/>
      <c r="R54" s="46"/>
      <c r="S54" s="46"/>
      <c r="T54" s="46"/>
      <c r="U54" s="46"/>
    </row>
    <row r="55" spans="1:21" ht="24" customHeight="1" x14ac:dyDescent="0.2">
      <c r="A55" s="46"/>
      <c r="B55" s="69" t="s">
        <v>24</v>
      </c>
      <c r="C55" s="46"/>
      <c r="D55" s="46"/>
      <c r="E55" s="46"/>
      <c r="F55" s="46"/>
      <c r="G55" s="46"/>
      <c r="H55" s="46"/>
      <c r="I55" s="46"/>
      <c r="J55" s="46"/>
      <c r="K55" s="46"/>
      <c r="L55" s="46"/>
      <c r="M55" s="46"/>
      <c r="N55" s="46"/>
      <c r="O55" s="46"/>
      <c r="P55" s="46"/>
      <c r="Q55" s="46"/>
      <c r="R55" s="46"/>
      <c r="S55" s="46"/>
      <c r="T55" s="46"/>
      <c r="U55" s="46"/>
    </row>
    <row r="56" spans="1:21" ht="24" customHeight="1" thickBot="1" x14ac:dyDescent="0.25">
      <c r="A56" s="46"/>
      <c r="B56" s="70" t="s">
        <v>25</v>
      </c>
      <c r="C56" s="71"/>
      <c r="D56" s="71"/>
      <c r="E56" s="71"/>
      <c r="F56" s="71"/>
      <c r="G56" s="71"/>
      <c r="H56" s="71"/>
      <c r="I56" s="71"/>
      <c r="J56" s="71"/>
      <c r="K56" s="72"/>
      <c r="L56" s="72"/>
      <c r="M56" s="72"/>
      <c r="N56" s="72"/>
      <c r="O56" s="73" t="s">
        <v>584</v>
      </c>
      <c r="P56" s="46"/>
      <c r="Q56" s="46"/>
      <c r="R56" s="46"/>
      <c r="S56" s="46"/>
      <c r="T56" s="46"/>
      <c r="U56" s="46"/>
    </row>
    <row r="57" spans="1:21" ht="31.5" customHeight="1" thickBot="1" x14ac:dyDescent="0.25">
      <c r="A57" s="46"/>
      <c r="B57" s="74"/>
      <c r="C57" s="75"/>
      <c r="D57" s="75"/>
      <c r="E57" s="76"/>
      <c r="F57" s="76"/>
      <c r="G57" s="76"/>
      <c r="H57" s="76"/>
      <c r="I57" s="76"/>
      <c r="J57" s="77" t="s">
        <v>2</v>
      </c>
      <c r="K57" s="78" t="s">
        <v>585</v>
      </c>
      <c r="L57" s="79" t="s">
        <v>586</v>
      </c>
      <c r="M57" s="79" t="s">
        <v>587</v>
      </c>
      <c r="N57" s="79" t="s">
        <v>588</v>
      </c>
      <c r="O57" s="80" t="s">
        <v>589</v>
      </c>
      <c r="P57" s="46"/>
      <c r="Q57" s="46"/>
      <c r="R57" s="46"/>
      <c r="S57" s="46"/>
      <c r="T57" s="46"/>
      <c r="U57" s="46"/>
    </row>
    <row r="58" spans="1:21" ht="31.5" customHeight="1" x14ac:dyDescent="0.2">
      <c r="B58" s="1180" t="s">
        <v>26</v>
      </c>
      <c r="C58" s="1181"/>
      <c r="D58" s="1186" t="s">
        <v>27</v>
      </c>
      <c r="E58" s="1187"/>
      <c r="F58" s="1187"/>
      <c r="G58" s="1187"/>
      <c r="H58" s="1187"/>
      <c r="I58" s="1187"/>
      <c r="J58" s="1188"/>
      <c r="K58" s="81" t="s">
        <v>604</v>
      </c>
      <c r="L58" s="82" t="s">
        <v>604</v>
      </c>
      <c r="M58" s="82" t="s">
        <v>604</v>
      </c>
      <c r="N58" s="82" t="s">
        <v>604</v>
      </c>
      <c r="O58" s="83" t="s">
        <v>604</v>
      </c>
    </row>
    <row r="59" spans="1:21" ht="31.5" customHeight="1" x14ac:dyDescent="0.2">
      <c r="B59" s="1182"/>
      <c r="C59" s="1183"/>
      <c r="D59" s="1189" t="s">
        <v>28</v>
      </c>
      <c r="E59" s="1190"/>
      <c r="F59" s="1190"/>
      <c r="G59" s="1190"/>
      <c r="H59" s="1190"/>
      <c r="I59" s="1190"/>
      <c r="J59" s="1191"/>
      <c r="K59" s="84" t="s">
        <v>604</v>
      </c>
      <c r="L59" s="85" t="s">
        <v>604</v>
      </c>
      <c r="M59" s="85" t="s">
        <v>604</v>
      </c>
      <c r="N59" s="85" t="s">
        <v>604</v>
      </c>
      <c r="O59" s="86" t="s">
        <v>604</v>
      </c>
    </row>
    <row r="60" spans="1:21" ht="31.5" customHeight="1" thickBot="1" x14ac:dyDescent="0.25">
      <c r="B60" s="1184"/>
      <c r="C60" s="1185"/>
      <c r="D60" s="1192" t="s">
        <v>29</v>
      </c>
      <c r="E60" s="1193"/>
      <c r="F60" s="1193"/>
      <c r="G60" s="1193"/>
      <c r="H60" s="1193"/>
      <c r="I60" s="1193"/>
      <c r="J60" s="1194"/>
      <c r="K60" s="87" t="s">
        <v>604</v>
      </c>
      <c r="L60" s="88" t="s">
        <v>604</v>
      </c>
      <c r="M60" s="88" t="s">
        <v>604</v>
      </c>
      <c r="N60" s="88" t="s">
        <v>604</v>
      </c>
      <c r="O60" s="89" t="s">
        <v>604</v>
      </c>
    </row>
    <row r="61" spans="1:21" ht="24" customHeight="1" x14ac:dyDescent="0.2">
      <c r="B61" s="90"/>
      <c r="C61" s="90"/>
      <c r="D61" s="91" t="s">
        <v>30</v>
      </c>
      <c r="E61" s="92"/>
      <c r="F61" s="92"/>
      <c r="G61" s="92"/>
      <c r="H61" s="92"/>
      <c r="I61" s="92"/>
      <c r="J61" s="92"/>
      <c r="K61" s="92"/>
      <c r="L61" s="92"/>
      <c r="M61" s="92"/>
      <c r="N61" s="92"/>
      <c r="O61" s="92"/>
    </row>
    <row r="62" spans="1:21" ht="24" customHeight="1" x14ac:dyDescent="0.2">
      <c r="B62" s="93"/>
      <c r="C62" s="93"/>
      <c r="D62" s="91" t="s">
        <v>31</v>
      </c>
      <c r="E62" s="92"/>
      <c r="F62" s="92"/>
      <c r="G62" s="92"/>
      <c r="H62" s="92"/>
      <c r="I62" s="92"/>
      <c r="J62" s="92"/>
      <c r="K62" s="92"/>
      <c r="L62" s="92"/>
      <c r="M62" s="92"/>
      <c r="N62" s="92"/>
      <c r="O62" s="92"/>
    </row>
    <row r="63" spans="1:21" ht="24" customHeight="1" x14ac:dyDescent="0.2">
      <c r="A63" s="46"/>
      <c r="B63" s="69"/>
      <c r="C63" s="46"/>
      <c r="D63" s="46"/>
      <c r="E63" s="46"/>
      <c r="F63" s="46"/>
      <c r="G63" s="46"/>
      <c r="H63" s="46"/>
      <c r="I63" s="46"/>
      <c r="J63" s="46"/>
      <c r="K63" s="46"/>
      <c r="L63" s="46"/>
      <c r="M63" s="46"/>
      <c r="N63" s="46"/>
      <c r="O63" s="46"/>
      <c r="P63" s="46"/>
      <c r="Q63" s="46"/>
      <c r="R63" s="46"/>
      <c r="S63" s="46"/>
      <c r="T63" s="46"/>
      <c r="U63" s="46"/>
    </row>
    <row r="64" spans="1:21" ht="24" customHeight="1" x14ac:dyDescent="0.2">
      <c r="A64" s="46"/>
      <c r="B64" s="69"/>
      <c r="C64" s="46"/>
      <c r="D64" s="46"/>
      <c r="E64" s="46"/>
      <c r="F64" s="46"/>
      <c r="G64" s="46"/>
      <c r="H64" s="46"/>
      <c r="I64" s="46"/>
      <c r="J64" s="46"/>
      <c r="K64" s="46"/>
      <c r="L64" s="46"/>
      <c r="M64" s="46"/>
      <c r="N64" s="46"/>
      <c r="O64" s="46"/>
      <c r="P64" s="46"/>
      <c r="Q64" s="46"/>
      <c r="R64" s="46"/>
      <c r="S64" s="46"/>
      <c r="T64" s="46"/>
      <c r="U64" s="46"/>
    </row>
  </sheetData>
  <sheetProtection algorithmName="SHA-512" hashValue="CYT/5GdSJispfVfA2R6hasvwhcNGkeOYSfCQ0cHFVLU5qbOrG+klrbpkgtwtsEl1csWjWs7kSdO7MT9e7nWs0A==" saltValue="8bZbaLs60sFTKr+tpyG9gw=="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heetViews>
  <sheetFormatPr defaultColWidth="0" defaultRowHeight="13.5" customHeight="1" zeroHeight="1" x14ac:dyDescent="0.2"/>
  <cols>
    <col min="1" max="1" width="6.6640625" style="94" customWidth="1"/>
    <col min="2" max="3" width="12.6640625" style="94" customWidth="1"/>
    <col min="4" max="4" width="11.6640625" style="94" customWidth="1"/>
    <col min="5" max="8" width="10.33203125" style="94" customWidth="1"/>
    <col min="9" max="13" width="16.33203125" style="94" customWidth="1"/>
    <col min="14" max="19" width="12.6640625" style="94" customWidth="1"/>
    <col min="20" max="16384" width="0" style="94"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5" t="s">
        <v>9</v>
      </c>
    </row>
    <row r="40" spans="2:13" ht="27.75" customHeight="1" thickBot="1" x14ac:dyDescent="0.25">
      <c r="B40" s="96" t="s">
        <v>10</v>
      </c>
      <c r="C40" s="97"/>
      <c r="D40" s="97"/>
      <c r="E40" s="98"/>
      <c r="F40" s="98"/>
      <c r="G40" s="98"/>
      <c r="H40" s="99" t="s">
        <v>2</v>
      </c>
      <c r="I40" s="100" t="s">
        <v>565</v>
      </c>
      <c r="J40" s="101" t="s">
        <v>566</v>
      </c>
      <c r="K40" s="101" t="s">
        <v>567</v>
      </c>
      <c r="L40" s="101" t="s">
        <v>568</v>
      </c>
      <c r="M40" s="102" t="s">
        <v>569</v>
      </c>
    </row>
    <row r="41" spans="2:13" ht="27.75" customHeight="1" x14ac:dyDescent="0.2">
      <c r="B41" s="1195" t="s">
        <v>32</v>
      </c>
      <c r="C41" s="1196"/>
      <c r="D41" s="103"/>
      <c r="E41" s="1201" t="s">
        <v>33</v>
      </c>
      <c r="F41" s="1201"/>
      <c r="G41" s="1201"/>
      <c r="H41" s="1202"/>
      <c r="I41" s="342">
        <v>26388</v>
      </c>
      <c r="J41" s="343">
        <v>27672</v>
      </c>
      <c r="K41" s="343">
        <v>35505</v>
      </c>
      <c r="L41" s="343">
        <v>30916</v>
      </c>
      <c r="M41" s="344">
        <v>28814</v>
      </c>
    </row>
    <row r="42" spans="2:13" ht="27.75" customHeight="1" x14ac:dyDescent="0.2">
      <c r="B42" s="1197"/>
      <c r="C42" s="1198"/>
      <c r="D42" s="104"/>
      <c r="E42" s="1203" t="s">
        <v>34</v>
      </c>
      <c r="F42" s="1203"/>
      <c r="G42" s="1203"/>
      <c r="H42" s="1204"/>
      <c r="I42" s="345">
        <v>2310</v>
      </c>
      <c r="J42" s="346">
        <v>1872</v>
      </c>
      <c r="K42" s="346">
        <v>1418</v>
      </c>
      <c r="L42" s="346">
        <v>1105</v>
      </c>
      <c r="M42" s="347">
        <v>796</v>
      </c>
    </row>
    <row r="43" spans="2:13" ht="27.75" customHeight="1" x14ac:dyDescent="0.2">
      <c r="B43" s="1197"/>
      <c r="C43" s="1198"/>
      <c r="D43" s="104"/>
      <c r="E43" s="1203" t="s">
        <v>35</v>
      </c>
      <c r="F43" s="1203"/>
      <c r="G43" s="1203"/>
      <c r="H43" s="1204"/>
      <c r="I43" s="345">
        <v>4220</v>
      </c>
      <c r="J43" s="346">
        <v>3627</v>
      </c>
      <c r="K43" s="346">
        <v>2678</v>
      </c>
      <c r="L43" s="346">
        <v>1537</v>
      </c>
      <c r="M43" s="347">
        <v>888</v>
      </c>
    </row>
    <row r="44" spans="2:13" ht="27.75" customHeight="1" x14ac:dyDescent="0.2">
      <c r="B44" s="1197"/>
      <c r="C44" s="1198"/>
      <c r="D44" s="104"/>
      <c r="E44" s="1203" t="s">
        <v>36</v>
      </c>
      <c r="F44" s="1203"/>
      <c r="G44" s="1203"/>
      <c r="H44" s="1204"/>
      <c r="I44" s="345" t="s">
        <v>538</v>
      </c>
      <c r="J44" s="346" t="s">
        <v>538</v>
      </c>
      <c r="K44" s="346" t="s">
        <v>538</v>
      </c>
      <c r="L44" s="346" t="s">
        <v>538</v>
      </c>
      <c r="M44" s="347" t="s">
        <v>538</v>
      </c>
    </row>
    <row r="45" spans="2:13" ht="27.75" customHeight="1" x14ac:dyDescent="0.2">
      <c r="B45" s="1197"/>
      <c r="C45" s="1198"/>
      <c r="D45" s="104"/>
      <c r="E45" s="1203" t="s">
        <v>37</v>
      </c>
      <c r="F45" s="1203"/>
      <c r="G45" s="1203"/>
      <c r="H45" s="1204"/>
      <c r="I45" s="345">
        <v>8561</v>
      </c>
      <c r="J45" s="346">
        <v>8800</v>
      </c>
      <c r="K45" s="346">
        <v>8759</v>
      </c>
      <c r="L45" s="346">
        <v>9072</v>
      </c>
      <c r="M45" s="347">
        <v>9293</v>
      </c>
    </row>
    <row r="46" spans="2:13" ht="27.75" customHeight="1" x14ac:dyDescent="0.2">
      <c r="B46" s="1197"/>
      <c r="C46" s="1198"/>
      <c r="D46" s="105"/>
      <c r="E46" s="1203" t="s">
        <v>38</v>
      </c>
      <c r="F46" s="1203"/>
      <c r="G46" s="1203"/>
      <c r="H46" s="1204"/>
      <c r="I46" s="345" t="s">
        <v>538</v>
      </c>
      <c r="J46" s="346" t="s">
        <v>538</v>
      </c>
      <c r="K46" s="346" t="s">
        <v>538</v>
      </c>
      <c r="L46" s="346" t="s">
        <v>538</v>
      </c>
      <c r="M46" s="347" t="s">
        <v>538</v>
      </c>
    </row>
    <row r="47" spans="2:13" ht="27.75" customHeight="1" x14ac:dyDescent="0.2">
      <c r="B47" s="1197"/>
      <c r="C47" s="1198"/>
      <c r="D47" s="106"/>
      <c r="E47" s="1205" t="s">
        <v>39</v>
      </c>
      <c r="F47" s="1206"/>
      <c r="G47" s="1206"/>
      <c r="H47" s="1207"/>
      <c r="I47" s="345" t="s">
        <v>538</v>
      </c>
      <c r="J47" s="346" t="s">
        <v>538</v>
      </c>
      <c r="K47" s="346" t="s">
        <v>538</v>
      </c>
      <c r="L47" s="346" t="s">
        <v>538</v>
      </c>
      <c r="M47" s="347" t="s">
        <v>538</v>
      </c>
    </row>
    <row r="48" spans="2:13" ht="27.75" customHeight="1" x14ac:dyDescent="0.2">
      <c r="B48" s="1197"/>
      <c r="C48" s="1198"/>
      <c r="D48" s="104"/>
      <c r="E48" s="1203" t="s">
        <v>40</v>
      </c>
      <c r="F48" s="1203"/>
      <c r="G48" s="1203"/>
      <c r="H48" s="1204"/>
      <c r="I48" s="345" t="s">
        <v>538</v>
      </c>
      <c r="J48" s="346" t="s">
        <v>538</v>
      </c>
      <c r="K48" s="346" t="s">
        <v>538</v>
      </c>
      <c r="L48" s="346" t="s">
        <v>538</v>
      </c>
      <c r="M48" s="347" t="s">
        <v>538</v>
      </c>
    </row>
    <row r="49" spans="2:13" ht="27.75" customHeight="1" x14ac:dyDescent="0.2">
      <c r="B49" s="1199"/>
      <c r="C49" s="1200"/>
      <c r="D49" s="104"/>
      <c r="E49" s="1203" t="s">
        <v>41</v>
      </c>
      <c r="F49" s="1203"/>
      <c r="G49" s="1203"/>
      <c r="H49" s="1204"/>
      <c r="I49" s="345" t="s">
        <v>538</v>
      </c>
      <c r="J49" s="346" t="s">
        <v>538</v>
      </c>
      <c r="K49" s="346" t="s">
        <v>538</v>
      </c>
      <c r="L49" s="346" t="s">
        <v>538</v>
      </c>
      <c r="M49" s="347" t="s">
        <v>538</v>
      </c>
    </row>
    <row r="50" spans="2:13" ht="27.75" customHeight="1" x14ac:dyDescent="0.2">
      <c r="B50" s="1208" t="s">
        <v>42</v>
      </c>
      <c r="C50" s="1209"/>
      <c r="D50" s="107"/>
      <c r="E50" s="1203" t="s">
        <v>43</v>
      </c>
      <c r="F50" s="1203"/>
      <c r="G50" s="1203"/>
      <c r="H50" s="1204"/>
      <c r="I50" s="345">
        <v>18798</v>
      </c>
      <c r="J50" s="346">
        <v>13945</v>
      </c>
      <c r="K50" s="346">
        <v>13685</v>
      </c>
      <c r="L50" s="346">
        <v>14658</v>
      </c>
      <c r="M50" s="347">
        <v>15728</v>
      </c>
    </row>
    <row r="51" spans="2:13" ht="27.75" customHeight="1" x14ac:dyDescent="0.2">
      <c r="B51" s="1197"/>
      <c r="C51" s="1198"/>
      <c r="D51" s="104"/>
      <c r="E51" s="1203" t="s">
        <v>44</v>
      </c>
      <c r="F51" s="1203"/>
      <c r="G51" s="1203"/>
      <c r="H51" s="1204"/>
      <c r="I51" s="345" t="s">
        <v>538</v>
      </c>
      <c r="J51" s="346" t="s">
        <v>538</v>
      </c>
      <c r="K51" s="346">
        <v>3674</v>
      </c>
      <c r="L51" s="346" t="s">
        <v>538</v>
      </c>
      <c r="M51" s="347" t="s">
        <v>538</v>
      </c>
    </row>
    <row r="52" spans="2:13" ht="27.75" customHeight="1" x14ac:dyDescent="0.2">
      <c r="B52" s="1199"/>
      <c r="C52" s="1200"/>
      <c r="D52" s="104"/>
      <c r="E52" s="1203" t="s">
        <v>45</v>
      </c>
      <c r="F52" s="1203"/>
      <c r="G52" s="1203"/>
      <c r="H52" s="1204"/>
      <c r="I52" s="345">
        <v>15851</v>
      </c>
      <c r="J52" s="346">
        <v>13478</v>
      </c>
      <c r="K52" s="346">
        <v>13539</v>
      </c>
      <c r="L52" s="346">
        <v>12164</v>
      </c>
      <c r="M52" s="347">
        <v>11059</v>
      </c>
    </row>
    <row r="53" spans="2:13" ht="27.75" customHeight="1" thickBot="1" x14ac:dyDescent="0.25">
      <c r="B53" s="1210" t="s">
        <v>46</v>
      </c>
      <c r="C53" s="1211"/>
      <c r="D53" s="108"/>
      <c r="E53" s="1212" t="s">
        <v>47</v>
      </c>
      <c r="F53" s="1212"/>
      <c r="G53" s="1212"/>
      <c r="H53" s="1213"/>
      <c r="I53" s="348">
        <v>6831</v>
      </c>
      <c r="J53" s="349">
        <v>14548</v>
      </c>
      <c r="K53" s="349">
        <v>17462</v>
      </c>
      <c r="L53" s="349">
        <v>15807</v>
      </c>
      <c r="M53" s="350">
        <v>13005</v>
      </c>
    </row>
    <row r="54" spans="2:13" ht="27.75" customHeight="1" x14ac:dyDescent="0.2">
      <c r="B54" s="109" t="s">
        <v>48</v>
      </c>
      <c r="C54" s="110"/>
      <c r="D54" s="110"/>
      <c r="E54" s="111"/>
      <c r="F54" s="111"/>
      <c r="G54" s="111"/>
      <c r="H54" s="111"/>
      <c r="I54" s="112"/>
      <c r="J54" s="112"/>
      <c r="K54" s="112"/>
      <c r="L54" s="112"/>
      <c r="M54" s="112"/>
    </row>
    <row r="55" spans="2:13" ht="13.2" x14ac:dyDescent="0.2"/>
  </sheetData>
  <sheetProtection algorithmName="SHA-512" hashValue="Fevoa86x5mf19ub21j5noWHPu+tavozSk+U30l7vya9pYPE88XBYx+7sLvUjjwOEU4rhDZ8EQkv6k70lYG15WQ==" saltValue="HckptpdPhOc+1XhEiiuGp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9">
    <pageSetUpPr fitToPage="1"/>
  </sheetPr>
  <dimension ref="B1:W64"/>
  <sheetViews>
    <sheetView showGridLines="0" zoomScale="70" zoomScaleNormal="70" zoomScaleSheetLayoutView="100" workbookViewId="0"/>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3" t="s">
        <v>49</v>
      </c>
    </row>
    <row r="54" spans="2:8" ht="29.25" customHeight="1" thickBot="1" x14ac:dyDescent="0.3">
      <c r="B54" s="114" t="s">
        <v>1</v>
      </c>
      <c r="C54" s="115"/>
      <c r="D54" s="115"/>
      <c r="E54" s="116" t="s">
        <v>2</v>
      </c>
      <c r="F54" s="117" t="s">
        <v>567</v>
      </c>
      <c r="G54" s="117" t="s">
        <v>568</v>
      </c>
      <c r="H54" s="118" t="s">
        <v>569</v>
      </c>
    </row>
    <row r="55" spans="2:8" ht="52.5" customHeight="1" x14ac:dyDescent="0.2">
      <c r="B55" s="119"/>
      <c r="C55" s="1222" t="s">
        <v>50</v>
      </c>
      <c r="D55" s="1222"/>
      <c r="E55" s="1223"/>
      <c r="F55" s="120">
        <v>7618</v>
      </c>
      <c r="G55" s="120">
        <v>8600</v>
      </c>
      <c r="H55" s="121">
        <v>8967</v>
      </c>
    </row>
    <row r="56" spans="2:8" ht="52.5" customHeight="1" x14ac:dyDescent="0.2">
      <c r="B56" s="122"/>
      <c r="C56" s="1224" t="s">
        <v>51</v>
      </c>
      <c r="D56" s="1224"/>
      <c r="E56" s="1225"/>
      <c r="F56" s="123">
        <v>5</v>
      </c>
      <c r="G56" s="123">
        <v>5</v>
      </c>
      <c r="H56" s="124">
        <v>5</v>
      </c>
    </row>
    <row r="57" spans="2:8" ht="53.25" customHeight="1" x14ac:dyDescent="0.2">
      <c r="B57" s="122"/>
      <c r="C57" s="1226" t="s">
        <v>52</v>
      </c>
      <c r="D57" s="1226"/>
      <c r="E57" s="1227"/>
      <c r="F57" s="125">
        <v>3043</v>
      </c>
      <c r="G57" s="125">
        <v>3106</v>
      </c>
      <c r="H57" s="126">
        <v>3630</v>
      </c>
    </row>
    <row r="58" spans="2:8" ht="45.75" customHeight="1" x14ac:dyDescent="0.2">
      <c r="B58" s="127"/>
      <c r="C58" s="1214" t="s">
        <v>599</v>
      </c>
      <c r="D58" s="1215"/>
      <c r="E58" s="1216"/>
      <c r="F58" s="128">
        <v>1430</v>
      </c>
      <c r="G58" s="128">
        <v>1581</v>
      </c>
      <c r="H58" s="129">
        <v>2082</v>
      </c>
    </row>
    <row r="59" spans="2:8" ht="45.75" customHeight="1" x14ac:dyDescent="0.2">
      <c r="B59" s="127"/>
      <c r="C59" s="1214" t="s">
        <v>600</v>
      </c>
      <c r="D59" s="1215"/>
      <c r="E59" s="1216"/>
      <c r="F59" s="128">
        <v>846</v>
      </c>
      <c r="G59" s="128">
        <v>872</v>
      </c>
      <c r="H59" s="129">
        <v>998</v>
      </c>
    </row>
    <row r="60" spans="2:8" ht="45.75" customHeight="1" x14ac:dyDescent="0.2">
      <c r="B60" s="127"/>
      <c r="C60" s="1214" t="s">
        <v>601</v>
      </c>
      <c r="D60" s="1215"/>
      <c r="E60" s="1216"/>
      <c r="F60" s="128">
        <v>255</v>
      </c>
      <c r="G60" s="128">
        <v>228</v>
      </c>
      <c r="H60" s="129">
        <v>204</v>
      </c>
    </row>
    <row r="61" spans="2:8" ht="45.75" customHeight="1" x14ac:dyDescent="0.2">
      <c r="B61" s="127"/>
      <c r="C61" s="1214" t="s">
        <v>602</v>
      </c>
      <c r="D61" s="1215"/>
      <c r="E61" s="1216"/>
      <c r="F61" s="128">
        <v>204</v>
      </c>
      <c r="G61" s="128">
        <v>141</v>
      </c>
      <c r="H61" s="129">
        <v>100</v>
      </c>
    </row>
    <row r="62" spans="2:8" ht="45.75" customHeight="1" thickBot="1" x14ac:dyDescent="0.25">
      <c r="B62" s="130"/>
      <c r="C62" s="1217" t="s">
        <v>603</v>
      </c>
      <c r="D62" s="1218"/>
      <c r="E62" s="1219"/>
      <c r="F62" s="131">
        <v>80</v>
      </c>
      <c r="G62" s="131">
        <v>80</v>
      </c>
      <c r="H62" s="132">
        <v>76</v>
      </c>
    </row>
    <row r="63" spans="2:8" ht="52.5" customHeight="1" thickBot="1" x14ac:dyDescent="0.25">
      <c r="B63" s="133"/>
      <c r="C63" s="1220" t="s">
        <v>53</v>
      </c>
      <c r="D63" s="1220"/>
      <c r="E63" s="1221"/>
      <c r="F63" s="134">
        <v>10666</v>
      </c>
      <c r="G63" s="134">
        <v>11711</v>
      </c>
      <c r="H63" s="135">
        <v>12601</v>
      </c>
    </row>
    <row r="64" spans="2:8" ht="13.2" x14ac:dyDescent="0.2"/>
  </sheetData>
  <sheetProtection algorithmName="SHA-512" hashValue="tcfMpSUC7P/0HXkSwpzVZ6g3gzawslesLTwnIIW0+8Omkxz4bcjY0WSF1ubw3MWMT+mLvL9r4ENpoGhYquJD3w==" saltValue="vDtn+L0h6foTh1u1Z9vit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BACCD7-6050-4ECC-A3F4-1204046C911D}">
  <sheetPr codeName="Sheet10">
    <pageSetUpPr fitToPage="1"/>
  </sheetPr>
  <dimension ref="A1:DE85"/>
  <sheetViews>
    <sheetView showGridLines="0" topLeftCell="A46" zoomScaleNormal="100" zoomScaleSheetLayoutView="55" workbookViewId="0">
      <selection activeCell="AN43" sqref="AN43:DC47"/>
    </sheetView>
  </sheetViews>
  <sheetFormatPr defaultColWidth="0" defaultRowHeight="13.5" customHeight="1" zeroHeight="1" x14ac:dyDescent="0.2"/>
  <cols>
    <col min="1" max="1" width="6.33203125" style="255" customWidth="1"/>
    <col min="2" max="107" width="2.44140625" style="255" customWidth="1"/>
    <col min="108" max="108" width="6.109375" style="261" customWidth="1"/>
    <col min="109" max="109" width="5.88671875" style="259" customWidth="1"/>
    <col min="110" max="16384" width="8.6640625" style="255" hidden="1"/>
  </cols>
  <sheetData>
    <row r="1" spans="1:109" ht="42.75" customHeight="1" x14ac:dyDescent="0.2">
      <c r="A1" s="351"/>
      <c r="B1" s="352"/>
      <c r="DD1" s="255"/>
      <c r="DE1" s="255"/>
    </row>
    <row r="2" spans="1:109" ht="25.5" customHeight="1" x14ac:dyDescent="0.2">
      <c r="A2" s="353"/>
      <c r="C2" s="353"/>
      <c r="O2" s="353"/>
      <c r="P2" s="353"/>
      <c r="Q2" s="353"/>
      <c r="R2" s="353"/>
      <c r="S2" s="353"/>
      <c r="T2" s="353"/>
      <c r="U2" s="353"/>
      <c r="V2" s="353"/>
      <c r="W2" s="353"/>
      <c r="X2" s="353"/>
      <c r="Y2" s="353"/>
      <c r="Z2" s="353"/>
      <c r="AA2" s="353"/>
      <c r="AB2" s="353"/>
      <c r="AC2" s="353"/>
      <c r="AD2" s="353"/>
      <c r="AE2" s="353"/>
      <c r="AF2" s="353"/>
      <c r="AG2" s="353"/>
      <c r="AH2" s="353"/>
      <c r="AI2" s="353"/>
      <c r="AU2" s="353"/>
      <c r="BG2" s="353"/>
      <c r="BS2" s="353"/>
      <c r="CE2" s="353"/>
      <c r="CQ2" s="353"/>
      <c r="DD2" s="255"/>
      <c r="DE2" s="255"/>
    </row>
    <row r="3" spans="1:109" ht="25.5" customHeight="1" x14ac:dyDescent="0.2">
      <c r="A3" s="353"/>
      <c r="C3" s="353"/>
      <c r="O3" s="353"/>
      <c r="P3" s="353"/>
      <c r="Q3" s="353"/>
      <c r="R3" s="353"/>
      <c r="S3" s="353"/>
      <c r="T3" s="353"/>
      <c r="U3" s="353"/>
      <c r="V3" s="353"/>
      <c r="W3" s="353"/>
      <c r="X3" s="353"/>
      <c r="Y3" s="353"/>
      <c r="Z3" s="353"/>
      <c r="AA3" s="353"/>
      <c r="AB3" s="353"/>
      <c r="AC3" s="353"/>
      <c r="AD3" s="353"/>
      <c r="AE3" s="353"/>
      <c r="AF3" s="353"/>
      <c r="AG3" s="353"/>
      <c r="AH3" s="353"/>
      <c r="AI3" s="353"/>
      <c r="AU3" s="353"/>
      <c r="BG3" s="353"/>
      <c r="BS3" s="353"/>
      <c r="CE3" s="353"/>
      <c r="CQ3" s="353"/>
      <c r="DD3" s="255"/>
      <c r="DE3" s="255"/>
    </row>
    <row r="4" spans="1:109" s="253" customFormat="1" ht="13.2" x14ac:dyDescent="0.2">
      <c r="A4" s="353"/>
      <c r="B4" s="353"/>
      <c r="C4" s="353"/>
      <c r="D4" s="353"/>
      <c r="E4" s="353"/>
      <c r="F4" s="353"/>
      <c r="G4" s="353"/>
      <c r="H4" s="353"/>
      <c r="I4" s="353"/>
      <c r="J4" s="353"/>
      <c r="K4" s="353"/>
      <c r="L4" s="353"/>
      <c r="M4" s="353"/>
      <c r="N4" s="353"/>
      <c r="O4" s="353"/>
      <c r="P4" s="353"/>
      <c r="Q4" s="353"/>
      <c r="R4" s="353"/>
      <c r="S4" s="353"/>
      <c r="T4" s="353"/>
      <c r="U4" s="353"/>
      <c r="V4" s="353"/>
      <c r="W4" s="353"/>
      <c r="X4" s="353"/>
      <c r="Y4" s="353"/>
      <c r="Z4" s="353"/>
      <c r="AA4" s="353"/>
      <c r="AB4" s="353"/>
      <c r="AC4" s="353"/>
      <c r="AD4" s="353"/>
      <c r="AE4" s="353"/>
      <c r="AF4" s="353"/>
      <c r="AG4" s="353"/>
      <c r="AH4" s="353"/>
      <c r="AI4" s="353"/>
      <c r="AJ4" s="353"/>
      <c r="AK4" s="353"/>
      <c r="AL4" s="353"/>
      <c r="AM4" s="353"/>
      <c r="AN4" s="353"/>
      <c r="AO4" s="353"/>
      <c r="AP4" s="353"/>
      <c r="AQ4" s="353"/>
      <c r="AR4" s="353"/>
      <c r="AS4" s="353"/>
      <c r="AT4" s="353"/>
      <c r="AU4" s="353"/>
      <c r="AV4" s="353"/>
      <c r="AW4" s="353"/>
      <c r="AX4" s="353"/>
      <c r="AY4" s="353"/>
      <c r="AZ4" s="353"/>
      <c r="BA4" s="353"/>
      <c r="BB4" s="353"/>
      <c r="BC4" s="353"/>
      <c r="BD4" s="353"/>
      <c r="BE4" s="353"/>
      <c r="BF4" s="353"/>
      <c r="BG4" s="353"/>
      <c r="BH4" s="353"/>
      <c r="BI4" s="353"/>
      <c r="BJ4" s="353"/>
      <c r="BK4" s="353"/>
      <c r="BL4" s="353"/>
      <c r="BM4" s="353"/>
      <c r="BN4" s="353"/>
      <c r="BO4" s="353"/>
      <c r="BP4" s="353"/>
      <c r="BQ4" s="353"/>
      <c r="BR4" s="353"/>
      <c r="BS4" s="353"/>
      <c r="BT4" s="353"/>
      <c r="BU4" s="353"/>
      <c r="BV4" s="353"/>
      <c r="BW4" s="353"/>
      <c r="BX4" s="353"/>
      <c r="BY4" s="353"/>
      <c r="BZ4" s="353"/>
      <c r="CA4" s="353"/>
      <c r="CB4" s="353"/>
      <c r="CC4" s="353"/>
      <c r="CD4" s="353"/>
      <c r="CE4" s="353"/>
      <c r="CF4" s="353"/>
      <c r="CG4" s="353"/>
      <c r="CH4" s="353"/>
      <c r="CI4" s="353"/>
      <c r="CJ4" s="353"/>
      <c r="CK4" s="353"/>
      <c r="CL4" s="353"/>
      <c r="CM4" s="353"/>
      <c r="CN4" s="353"/>
      <c r="CO4" s="353"/>
      <c r="CP4" s="353"/>
      <c r="CQ4" s="353"/>
      <c r="CR4" s="353"/>
      <c r="CS4" s="353"/>
      <c r="CT4" s="353"/>
      <c r="CU4" s="353"/>
      <c r="CV4" s="353"/>
      <c r="CW4" s="353"/>
      <c r="CX4" s="353"/>
      <c r="CY4" s="353"/>
      <c r="CZ4" s="353"/>
      <c r="DA4" s="353"/>
      <c r="DB4" s="353"/>
      <c r="DC4" s="353"/>
      <c r="DD4" s="353"/>
      <c r="DE4" s="353"/>
    </row>
    <row r="5" spans="1:109" s="253" customFormat="1" ht="13.2" x14ac:dyDescent="0.2">
      <c r="A5" s="353"/>
      <c r="B5" s="353"/>
      <c r="C5" s="353"/>
      <c r="D5" s="353"/>
      <c r="E5" s="353"/>
      <c r="F5" s="353"/>
      <c r="G5" s="353"/>
      <c r="H5" s="353"/>
      <c r="I5" s="353"/>
      <c r="J5" s="353"/>
      <c r="K5" s="353"/>
      <c r="L5" s="353"/>
      <c r="M5" s="353"/>
      <c r="N5" s="353"/>
      <c r="O5" s="353"/>
      <c r="P5" s="353"/>
      <c r="Q5" s="353"/>
      <c r="R5" s="353"/>
      <c r="S5" s="353"/>
      <c r="T5" s="353"/>
      <c r="U5" s="353"/>
      <c r="V5" s="353"/>
      <c r="W5" s="353"/>
      <c r="X5" s="353"/>
      <c r="Y5" s="353"/>
      <c r="Z5" s="353"/>
      <c r="AA5" s="353"/>
      <c r="AB5" s="353"/>
      <c r="AC5" s="353"/>
      <c r="AD5" s="353"/>
      <c r="AE5" s="353"/>
      <c r="AF5" s="353"/>
      <c r="AG5" s="353"/>
      <c r="AH5" s="353"/>
      <c r="AI5" s="353"/>
      <c r="AJ5" s="353"/>
      <c r="AK5" s="353"/>
      <c r="AL5" s="353"/>
      <c r="AM5" s="353"/>
      <c r="AN5" s="353"/>
      <c r="AO5" s="353"/>
      <c r="AP5" s="353"/>
      <c r="AQ5" s="353"/>
      <c r="AR5" s="353"/>
      <c r="AS5" s="353"/>
      <c r="AT5" s="353"/>
      <c r="AU5" s="353"/>
      <c r="AV5" s="353"/>
      <c r="AW5" s="353"/>
      <c r="AX5" s="353"/>
      <c r="AY5" s="353"/>
      <c r="AZ5" s="353"/>
      <c r="BA5" s="353"/>
      <c r="BB5" s="353"/>
      <c r="BC5" s="353"/>
      <c r="BD5" s="353"/>
      <c r="BE5" s="353"/>
      <c r="BF5" s="353"/>
      <c r="BG5" s="353"/>
      <c r="BH5" s="353"/>
      <c r="BI5" s="353"/>
      <c r="BJ5" s="353"/>
      <c r="BK5" s="353"/>
      <c r="BL5" s="353"/>
      <c r="BM5" s="353"/>
      <c r="BN5" s="353"/>
      <c r="BO5" s="353"/>
      <c r="BP5" s="353"/>
      <c r="BQ5" s="353"/>
      <c r="BR5" s="353"/>
      <c r="BS5" s="353"/>
      <c r="BT5" s="353"/>
      <c r="BU5" s="353"/>
      <c r="BV5" s="353"/>
      <c r="BW5" s="353"/>
      <c r="BX5" s="353"/>
      <c r="BY5" s="353"/>
      <c r="BZ5" s="353"/>
      <c r="CA5" s="353"/>
      <c r="CB5" s="353"/>
      <c r="CC5" s="353"/>
      <c r="CD5" s="353"/>
      <c r="CE5" s="353"/>
      <c r="CF5" s="353"/>
      <c r="CG5" s="353"/>
      <c r="CH5" s="353"/>
      <c r="CI5" s="353"/>
      <c r="CJ5" s="353"/>
      <c r="CK5" s="353"/>
      <c r="CL5" s="353"/>
      <c r="CM5" s="353"/>
      <c r="CN5" s="353"/>
      <c r="CO5" s="353"/>
      <c r="CP5" s="353"/>
      <c r="CQ5" s="353"/>
      <c r="CR5" s="353"/>
      <c r="CS5" s="353"/>
      <c r="CT5" s="353"/>
      <c r="CU5" s="353"/>
      <c r="CV5" s="353"/>
      <c r="CW5" s="353"/>
      <c r="CX5" s="353"/>
      <c r="CY5" s="353"/>
      <c r="CZ5" s="353"/>
      <c r="DA5" s="353"/>
      <c r="DB5" s="353"/>
      <c r="DC5" s="353"/>
      <c r="DD5" s="353"/>
      <c r="DE5" s="353"/>
    </row>
    <row r="6" spans="1:109" s="253" customFormat="1" ht="13.2" x14ac:dyDescent="0.2">
      <c r="A6" s="353"/>
      <c r="B6" s="353"/>
      <c r="C6" s="353"/>
      <c r="D6" s="353"/>
      <c r="E6" s="353"/>
      <c r="F6" s="353"/>
      <c r="G6" s="353"/>
      <c r="H6" s="353"/>
      <c r="I6" s="353"/>
      <c r="J6" s="353"/>
      <c r="K6" s="353"/>
      <c r="L6" s="353"/>
      <c r="M6" s="353"/>
      <c r="N6" s="353"/>
      <c r="O6" s="353"/>
      <c r="P6" s="353"/>
      <c r="Q6" s="353"/>
      <c r="R6" s="353"/>
      <c r="S6" s="353"/>
      <c r="T6" s="353"/>
      <c r="U6" s="353"/>
      <c r="V6" s="353"/>
      <c r="W6" s="353"/>
      <c r="X6" s="353"/>
      <c r="Y6" s="353"/>
      <c r="Z6" s="353"/>
      <c r="AA6" s="353"/>
      <c r="AB6" s="353"/>
      <c r="AC6" s="353"/>
      <c r="AD6" s="353"/>
      <c r="AE6" s="353"/>
      <c r="AF6" s="353"/>
      <c r="AG6" s="353"/>
      <c r="AH6" s="353"/>
      <c r="AI6" s="353"/>
      <c r="AJ6" s="353"/>
      <c r="AK6" s="353"/>
      <c r="AL6" s="353"/>
      <c r="AM6" s="353"/>
      <c r="AN6" s="353"/>
      <c r="AO6" s="353"/>
      <c r="AP6" s="353"/>
      <c r="AQ6" s="353"/>
      <c r="AR6" s="353"/>
      <c r="AS6" s="353"/>
      <c r="AT6" s="353"/>
      <c r="AU6" s="353"/>
      <c r="AV6" s="353"/>
      <c r="AW6" s="353"/>
      <c r="AX6" s="353"/>
      <c r="AY6" s="353"/>
      <c r="AZ6" s="353"/>
      <c r="BA6" s="353"/>
      <c r="BB6" s="353"/>
      <c r="BC6" s="353"/>
      <c r="BD6" s="353"/>
      <c r="BE6" s="353"/>
      <c r="BF6" s="353"/>
      <c r="BG6" s="353"/>
      <c r="BH6" s="353"/>
      <c r="BI6" s="353"/>
      <c r="BJ6" s="353"/>
      <c r="BK6" s="353"/>
      <c r="BL6" s="353"/>
      <c r="BM6" s="353"/>
      <c r="BN6" s="353"/>
      <c r="BO6" s="353"/>
      <c r="BP6" s="353"/>
      <c r="BQ6" s="353"/>
      <c r="BR6" s="353"/>
      <c r="BS6" s="353"/>
      <c r="BT6" s="353"/>
      <c r="BU6" s="353"/>
      <c r="BV6" s="353"/>
      <c r="BW6" s="353"/>
      <c r="BX6" s="353"/>
      <c r="BY6" s="353"/>
      <c r="BZ6" s="353"/>
      <c r="CA6" s="353"/>
      <c r="CB6" s="353"/>
      <c r="CC6" s="353"/>
      <c r="CD6" s="353"/>
      <c r="CE6" s="353"/>
      <c r="CF6" s="353"/>
      <c r="CG6" s="353"/>
      <c r="CH6" s="353"/>
      <c r="CI6" s="353"/>
      <c r="CJ6" s="353"/>
      <c r="CK6" s="353"/>
      <c r="CL6" s="353"/>
      <c r="CM6" s="353"/>
      <c r="CN6" s="353"/>
      <c r="CO6" s="353"/>
      <c r="CP6" s="353"/>
      <c r="CQ6" s="353"/>
      <c r="CR6" s="353"/>
      <c r="CS6" s="353"/>
      <c r="CT6" s="353"/>
      <c r="CU6" s="353"/>
      <c r="CV6" s="353"/>
      <c r="CW6" s="353"/>
      <c r="CX6" s="353"/>
      <c r="CY6" s="353"/>
      <c r="CZ6" s="353"/>
      <c r="DA6" s="353"/>
      <c r="DB6" s="353"/>
      <c r="DC6" s="353"/>
      <c r="DD6" s="353"/>
      <c r="DE6" s="353"/>
    </row>
    <row r="7" spans="1:109" s="253" customFormat="1" ht="13.2" x14ac:dyDescent="0.2">
      <c r="A7" s="353"/>
      <c r="B7" s="353"/>
      <c r="C7" s="353"/>
      <c r="D7" s="353"/>
      <c r="E7" s="353"/>
      <c r="F7" s="353"/>
      <c r="G7" s="353"/>
      <c r="H7" s="353"/>
      <c r="I7" s="353"/>
      <c r="J7" s="353"/>
      <c r="K7" s="353"/>
      <c r="L7" s="353"/>
      <c r="M7" s="353"/>
      <c r="N7" s="353"/>
      <c r="O7" s="353"/>
      <c r="P7" s="353"/>
      <c r="Q7" s="353"/>
      <c r="R7" s="353"/>
      <c r="S7" s="353"/>
      <c r="T7" s="353"/>
      <c r="U7" s="353"/>
      <c r="V7" s="353"/>
      <c r="W7" s="353"/>
      <c r="X7" s="353"/>
      <c r="Y7" s="353"/>
      <c r="Z7" s="353"/>
      <c r="AA7" s="353"/>
      <c r="AB7" s="353"/>
      <c r="AC7" s="353"/>
      <c r="AD7" s="353"/>
      <c r="AE7" s="353"/>
      <c r="AF7" s="353"/>
      <c r="AG7" s="353"/>
      <c r="AH7" s="353"/>
      <c r="AI7" s="353"/>
      <c r="AJ7" s="353"/>
      <c r="AK7" s="353"/>
      <c r="AL7" s="353"/>
      <c r="AM7" s="353"/>
      <c r="AN7" s="353"/>
      <c r="AO7" s="353"/>
      <c r="AP7" s="353"/>
      <c r="AQ7" s="353"/>
      <c r="AR7" s="353"/>
      <c r="AS7" s="353"/>
      <c r="AT7" s="353"/>
      <c r="AU7" s="353"/>
      <c r="AV7" s="353"/>
      <c r="AW7" s="353"/>
      <c r="AX7" s="353"/>
      <c r="AY7" s="353"/>
      <c r="AZ7" s="353"/>
      <c r="BA7" s="353"/>
      <c r="BB7" s="353"/>
      <c r="BC7" s="353"/>
      <c r="BD7" s="353"/>
      <c r="BE7" s="353"/>
      <c r="BF7" s="353"/>
      <c r="BG7" s="353"/>
      <c r="BH7" s="353"/>
      <c r="BI7" s="353"/>
      <c r="BJ7" s="353"/>
      <c r="BK7" s="353"/>
      <c r="BL7" s="353"/>
      <c r="BM7" s="353"/>
      <c r="BN7" s="353"/>
      <c r="BO7" s="353"/>
      <c r="BP7" s="353"/>
      <c r="BQ7" s="353"/>
      <c r="BR7" s="353"/>
      <c r="BS7" s="353"/>
      <c r="BT7" s="353"/>
      <c r="BU7" s="353"/>
      <c r="BV7" s="353"/>
      <c r="BW7" s="353"/>
      <c r="BX7" s="353"/>
      <c r="BY7" s="353"/>
      <c r="BZ7" s="353"/>
      <c r="CA7" s="353"/>
      <c r="CB7" s="353"/>
      <c r="CC7" s="353"/>
      <c r="CD7" s="353"/>
      <c r="CE7" s="353"/>
      <c r="CF7" s="353"/>
      <c r="CG7" s="353"/>
      <c r="CH7" s="353"/>
      <c r="CI7" s="353"/>
      <c r="CJ7" s="353"/>
      <c r="CK7" s="353"/>
      <c r="CL7" s="353"/>
      <c r="CM7" s="353"/>
      <c r="CN7" s="353"/>
      <c r="CO7" s="353"/>
      <c r="CP7" s="353"/>
      <c r="CQ7" s="353"/>
      <c r="CR7" s="353"/>
      <c r="CS7" s="353"/>
      <c r="CT7" s="353"/>
      <c r="CU7" s="353"/>
      <c r="CV7" s="353"/>
      <c r="CW7" s="353"/>
      <c r="CX7" s="353"/>
      <c r="CY7" s="353"/>
      <c r="CZ7" s="353"/>
      <c r="DA7" s="353"/>
      <c r="DB7" s="353"/>
      <c r="DC7" s="353"/>
      <c r="DD7" s="353"/>
      <c r="DE7" s="353"/>
    </row>
    <row r="8" spans="1:109" s="253" customFormat="1" ht="13.2" x14ac:dyDescent="0.2">
      <c r="A8" s="353"/>
      <c r="B8" s="353"/>
      <c r="C8" s="353"/>
      <c r="D8" s="353"/>
      <c r="E8" s="353"/>
      <c r="F8" s="353"/>
      <c r="G8" s="353"/>
      <c r="H8" s="353"/>
      <c r="I8" s="353"/>
      <c r="J8" s="353"/>
      <c r="K8" s="353"/>
      <c r="L8" s="353"/>
      <c r="M8" s="353"/>
      <c r="N8" s="353"/>
      <c r="O8" s="353"/>
      <c r="P8" s="353"/>
      <c r="Q8" s="353"/>
      <c r="R8" s="353"/>
      <c r="S8" s="353"/>
      <c r="T8" s="353"/>
      <c r="U8" s="353"/>
      <c r="V8" s="353"/>
      <c r="W8" s="353"/>
      <c r="X8" s="353"/>
      <c r="Y8" s="353"/>
      <c r="Z8" s="353"/>
      <c r="AA8" s="353"/>
      <c r="AB8" s="353"/>
      <c r="AC8" s="353"/>
      <c r="AD8" s="353"/>
      <c r="AE8" s="353"/>
      <c r="AF8" s="353"/>
      <c r="AG8" s="353"/>
      <c r="AH8" s="353"/>
      <c r="AI8" s="353"/>
      <c r="AJ8" s="353"/>
      <c r="AK8" s="353"/>
      <c r="AL8" s="353"/>
      <c r="AM8" s="353"/>
      <c r="AN8" s="353"/>
      <c r="AO8" s="353"/>
      <c r="AP8" s="353"/>
      <c r="AQ8" s="353"/>
      <c r="AR8" s="353"/>
      <c r="AS8" s="353"/>
      <c r="AT8" s="353"/>
      <c r="AU8" s="353"/>
      <c r="AV8" s="353"/>
      <c r="AW8" s="353"/>
      <c r="AX8" s="353"/>
      <c r="AY8" s="353"/>
      <c r="AZ8" s="353"/>
      <c r="BA8" s="353"/>
      <c r="BB8" s="353"/>
      <c r="BC8" s="353"/>
      <c r="BD8" s="353"/>
      <c r="BE8" s="353"/>
      <c r="BF8" s="353"/>
      <c r="BG8" s="353"/>
      <c r="BH8" s="353"/>
      <c r="BI8" s="353"/>
      <c r="BJ8" s="353"/>
      <c r="BK8" s="353"/>
      <c r="BL8" s="353"/>
      <c r="BM8" s="353"/>
      <c r="BN8" s="353"/>
      <c r="BO8" s="353"/>
      <c r="BP8" s="353"/>
      <c r="BQ8" s="353"/>
      <c r="BR8" s="353"/>
      <c r="BS8" s="353"/>
      <c r="BT8" s="353"/>
      <c r="BU8" s="353"/>
      <c r="BV8" s="353"/>
      <c r="BW8" s="353"/>
      <c r="BX8" s="353"/>
      <c r="BY8" s="353"/>
      <c r="BZ8" s="353"/>
      <c r="CA8" s="353"/>
      <c r="CB8" s="353"/>
      <c r="CC8" s="353"/>
      <c r="CD8" s="353"/>
      <c r="CE8" s="353"/>
      <c r="CF8" s="353"/>
      <c r="CG8" s="353"/>
      <c r="CH8" s="353"/>
      <c r="CI8" s="353"/>
      <c r="CJ8" s="353"/>
      <c r="CK8" s="353"/>
      <c r="CL8" s="353"/>
      <c r="CM8" s="353"/>
      <c r="CN8" s="353"/>
      <c r="CO8" s="353"/>
      <c r="CP8" s="353"/>
      <c r="CQ8" s="353"/>
      <c r="CR8" s="353"/>
      <c r="CS8" s="353"/>
      <c r="CT8" s="353"/>
      <c r="CU8" s="353"/>
      <c r="CV8" s="353"/>
      <c r="CW8" s="353"/>
      <c r="CX8" s="353"/>
      <c r="CY8" s="353"/>
      <c r="CZ8" s="353"/>
      <c r="DA8" s="353"/>
      <c r="DB8" s="353"/>
      <c r="DC8" s="353"/>
      <c r="DD8" s="353"/>
      <c r="DE8" s="353"/>
    </row>
    <row r="9" spans="1:109" s="253" customFormat="1" ht="13.2" x14ac:dyDescent="0.2">
      <c r="A9" s="353"/>
      <c r="B9" s="353"/>
      <c r="C9" s="353"/>
      <c r="D9" s="353"/>
      <c r="E9" s="353"/>
      <c r="F9" s="353"/>
      <c r="G9" s="353"/>
      <c r="H9" s="353"/>
      <c r="I9" s="353"/>
      <c r="J9" s="353"/>
      <c r="K9" s="353"/>
      <c r="L9" s="353"/>
      <c r="M9" s="353"/>
      <c r="N9" s="353"/>
      <c r="O9" s="353"/>
      <c r="P9" s="353"/>
      <c r="Q9" s="353"/>
      <c r="R9" s="353"/>
      <c r="S9" s="353"/>
      <c r="T9" s="353"/>
      <c r="U9" s="353"/>
      <c r="V9" s="353"/>
      <c r="W9" s="353"/>
      <c r="X9" s="353"/>
      <c r="Y9" s="353"/>
      <c r="Z9" s="353"/>
      <c r="AA9" s="353"/>
      <c r="AB9" s="353"/>
      <c r="AC9" s="353"/>
      <c r="AD9" s="353"/>
      <c r="AE9" s="353"/>
      <c r="AF9" s="353"/>
      <c r="AG9" s="353"/>
      <c r="AH9" s="353"/>
      <c r="AI9" s="353"/>
      <c r="AJ9" s="353"/>
      <c r="AK9" s="353"/>
      <c r="AL9" s="353"/>
      <c r="AM9" s="353"/>
      <c r="AN9" s="353"/>
      <c r="AO9" s="353"/>
      <c r="AP9" s="353"/>
      <c r="AQ9" s="353"/>
      <c r="AR9" s="353"/>
      <c r="AS9" s="353"/>
      <c r="AT9" s="353"/>
      <c r="AU9" s="353"/>
      <c r="AV9" s="353"/>
      <c r="AW9" s="353"/>
      <c r="AX9" s="353"/>
      <c r="AY9" s="353"/>
      <c r="AZ9" s="353"/>
      <c r="BA9" s="353"/>
      <c r="BB9" s="353"/>
      <c r="BC9" s="353"/>
      <c r="BD9" s="353"/>
      <c r="BE9" s="353"/>
      <c r="BF9" s="353"/>
      <c r="BG9" s="353"/>
      <c r="BH9" s="353"/>
      <c r="BI9" s="353"/>
      <c r="BJ9" s="353"/>
      <c r="BK9" s="353"/>
      <c r="BL9" s="353"/>
      <c r="BM9" s="353"/>
      <c r="BN9" s="353"/>
      <c r="BO9" s="353"/>
      <c r="BP9" s="353"/>
      <c r="BQ9" s="353"/>
      <c r="BR9" s="353"/>
      <c r="BS9" s="353"/>
      <c r="BT9" s="353"/>
      <c r="BU9" s="353"/>
      <c r="BV9" s="353"/>
      <c r="BW9" s="353"/>
      <c r="BX9" s="353"/>
      <c r="BY9" s="353"/>
      <c r="BZ9" s="353"/>
      <c r="CA9" s="353"/>
      <c r="CB9" s="353"/>
      <c r="CC9" s="353"/>
      <c r="CD9" s="353"/>
      <c r="CE9" s="353"/>
      <c r="CF9" s="353"/>
      <c r="CG9" s="353"/>
      <c r="CH9" s="353"/>
      <c r="CI9" s="353"/>
      <c r="CJ9" s="353"/>
      <c r="CK9" s="353"/>
      <c r="CL9" s="353"/>
      <c r="CM9" s="353"/>
      <c r="CN9" s="353"/>
      <c r="CO9" s="353"/>
      <c r="CP9" s="353"/>
      <c r="CQ9" s="353"/>
      <c r="CR9" s="353"/>
      <c r="CS9" s="353"/>
      <c r="CT9" s="353"/>
      <c r="CU9" s="353"/>
      <c r="CV9" s="353"/>
      <c r="CW9" s="353"/>
      <c r="CX9" s="353"/>
      <c r="CY9" s="353"/>
      <c r="CZ9" s="353"/>
      <c r="DA9" s="353"/>
      <c r="DB9" s="353"/>
      <c r="DC9" s="353"/>
      <c r="DD9" s="353"/>
      <c r="DE9" s="353"/>
    </row>
    <row r="10" spans="1:109" s="253" customFormat="1" ht="13.2" x14ac:dyDescent="0.2">
      <c r="A10" s="353"/>
      <c r="B10" s="353"/>
      <c r="C10" s="353"/>
      <c r="D10" s="353"/>
      <c r="E10" s="353"/>
      <c r="F10" s="353"/>
      <c r="G10" s="353"/>
      <c r="H10" s="353"/>
      <c r="I10" s="353"/>
      <c r="J10" s="353"/>
      <c r="K10" s="353"/>
      <c r="L10" s="353"/>
      <c r="M10" s="353"/>
      <c r="N10" s="353"/>
      <c r="O10" s="353"/>
      <c r="P10" s="353"/>
      <c r="Q10" s="353"/>
      <c r="R10" s="353"/>
      <c r="S10" s="353"/>
      <c r="T10" s="353"/>
      <c r="U10" s="353"/>
      <c r="V10" s="353"/>
      <c r="W10" s="353"/>
      <c r="X10" s="353"/>
      <c r="Y10" s="353"/>
      <c r="Z10" s="353"/>
      <c r="AA10" s="353"/>
      <c r="AB10" s="353"/>
      <c r="AC10" s="353"/>
      <c r="AD10" s="353"/>
      <c r="AE10" s="353"/>
      <c r="AF10" s="353"/>
      <c r="AG10" s="353"/>
      <c r="AH10" s="353"/>
      <c r="AI10" s="353"/>
      <c r="AJ10" s="353"/>
      <c r="AK10" s="353"/>
      <c r="AL10" s="353"/>
      <c r="AM10" s="353"/>
      <c r="AN10" s="353"/>
      <c r="AO10" s="353"/>
      <c r="AP10" s="353"/>
      <c r="AQ10" s="353"/>
      <c r="AR10" s="353"/>
      <c r="AS10" s="353"/>
      <c r="AT10" s="353"/>
      <c r="AU10" s="353"/>
      <c r="AV10" s="353"/>
      <c r="AW10" s="353"/>
      <c r="AX10" s="353"/>
      <c r="AY10" s="353"/>
      <c r="AZ10" s="353"/>
      <c r="BA10" s="353"/>
      <c r="BB10" s="353"/>
      <c r="BC10" s="353"/>
      <c r="BD10" s="353"/>
      <c r="BE10" s="353"/>
      <c r="BF10" s="353"/>
      <c r="BG10" s="353"/>
      <c r="BH10" s="353"/>
      <c r="BI10" s="353"/>
      <c r="BJ10" s="353"/>
      <c r="BK10" s="353"/>
      <c r="BL10" s="353"/>
      <c r="BM10" s="353"/>
      <c r="BN10" s="353"/>
      <c r="BO10" s="353"/>
      <c r="BP10" s="353"/>
      <c r="BQ10" s="353"/>
      <c r="BR10" s="353"/>
      <c r="BS10" s="353"/>
      <c r="BT10" s="353"/>
      <c r="BU10" s="353"/>
      <c r="BV10" s="353"/>
      <c r="BW10" s="353"/>
      <c r="BX10" s="353"/>
      <c r="BY10" s="353"/>
      <c r="BZ10" s="353"/>
      <c r="CA10" s="353"/>
      <c r="CB10" s="353"/>
      <c r="CC10" s="353"/>
      <c r="CD10" s="353"/>
      <c r="CE10" s="353"/>
      <c r="CF10" s="353"/>
      <c r="CG10" s="353"/>
      <c r="CH10" s="353"/>
      <c r="CI10" s="353"/>
      <c r="CJ10" s="353"/>
      <c r="CK10" s="353"/>
      <c r="CL10" s="353"/>
      <c r="CM10" s="353"/>
      <c r="CN10" s="353"/>
      <c r="CO10" s="353"/>
      <c r="CP10" s="353"/>
      <c r="CQ10" s="353"/>
      <c r="CR10" s="353"/>
      <c r="CS10" s="353"/>
      <c r="CT10" s="353"/>
      <c r="CU10" s="353"/>
      <c r="CV10" s="353"/>
      <c r="CW10" s="353"/>
      <c r="CX10" s="353"/>
      <c r="CY10" s="353"/>
      <c r="CZ10" s="353"/>
      <c r="DA10" s="353"/>
      <c r="DB10" s="353"/>
      <c r="DC10" s="353"/>
      <c r="DD10" s="353"/>
      <c r="DE10" s="353"/>
    </row>
    <row r="11" spans="1:109" s="253" customFormat="1" ht="13.2" x14ac:dyDescent="0.2">
      <c r="A11" s="353"/>
      <c r="B11" s="353"/>
      <c r="C11" s="353"/>
      <c r="D11" s="353"/>
      <c r="E11" s="353"/>
      <c r="F11" s="353"/>
      <c r="G11" s="353"/>
      <c r="H11" s="353"/>
      <c r="I11" s="353"/>
      <c r="J11" s="353"/>
      <c r="K11" s="353"/>
      <c r="L11" s="353"/>
      <c r="M11" s="353"/>
      <c r="N11" s="353"/>
      <c r="O11" s="353"/>
      <c r="P11" s="353"/>
      <c r="Q11" s="353"/>
      <c r="R11" s="353"/>
      <c r="S11" s="353"/>
      <c r="T11" s="353"/>
      <c r="U11" s="353"/>
      <c r="V11" s="353"/>
      <c r="W11" s="353"/>
      <c r="X11" s="353"/>
      <c r="Y11" s="353"/>
      <c r="Z11" s="353"/>
      <c r="AA11" s="353"/>
      <c r="AB11" s="353"/>
      <c r="AC11" s="353"/>
      <c r="AD11" s="353"/>
      <c r="AE11" s="353"/>
      <c r="AF11" s="353"/>
      <c r="AG11" s="353"/>
      <c r="AH11" s="353"/>
      <c r="AI11" s="353"/>
      <c r="AJ11" s="353"/>
      <c r="AK11" s="353"/>
      <c r="AL11" s="353"/>
      <c r="AM11" s="353"/>
      <c r="AN11" s="353"/>
      <c r="AO11" s="353"/>
      <c r="AP11" s="353"/>
      <c r="AQ11" s="353"/>
      <c r="AR11" s="353"/>
      <c r="AS11" s="353"/>
      <c r="AT11" s="353"/>
      <c r="AU11" s="353"/>
      <c r="AV11" s="353"/>
      <c r="AW11" s="353"/>
      <c r="AX11" s="353"/>
      <c r="AY11" s="353"/>
      <c r="AZ11" s="353"/>
      <c r="BA11" s="353"/>
      <c r="BB11" s="353"/>
      <c r="BC11" s="353"/>
      <c r="BD11" s="353"/>
      <c r="BE11" s="353"/>
      <c r="BF11" s="353"/>
      <c r="BG11" s="353"/>
      <c r="BH11" s="353"/>
      <c r="BI11" s="353"/>
      <c r="BJ11" s="353"/>
      <c r="BK11" s="353"/>
      <c r="BL11" s="353"/>
      <c r="BM11" s="353"/>
      <c r="BN11" s="353"/>
      <c r="BO11" s="353"/>
      <c r="BP11" s="353"/>
      <c r="BQ11" s="353"/>
      <c r="BR11" s="353"/>
      <c r="BS11" s="353"/>
      <c r="BT11" s="353"/>
      <c r="BU11" s="353"/>
      <c r="BV11" s="353"/>
      <c r="BW11" s="353"/>
      <c r="BX11" s="353"/>
      <c r="BY11" s="353"/>
      <c r="BZ11" s="353"/>
      <c r="CA11" s="353"/>
      <c r="CB11" s="353"/>
      <c r="CC11" s="353"/>
      <c r="CD11" s="353"/>
      <c r="CE11" s="353"/>
      <c r="CF11" s="353"/>
      <c r="CG11" s="353"/>
      <c r="CH11" s="353"/>
      <c r="CI11" s="353"/>
      <c r="CJ11" s="353"/>
      <c r="CK11" s="353"/>
      <c r="CL11" s="353"/>
      <c r="CM11" s="353"/>
      <c r="CN11" s="353"/>
      <c r="CO11" s="353"/>
      <c r="CP11" s="353"/>
      <c r="CQ11" s="353"/>
      <c r="CR11" s="353"/>
      <c r="CS11" s="353"/>
      <c r="CT11" s="353"/>
      <c r="CU11" s="353"/>
      <c r="CV11" s="353"/>
      <c r="CW11" s="353"/>
      <c r="CX11" s="353"/>
      <c r="CY11" s="353"/>
      <c r="CZ11" s="353"/>
      <c r="DA11" s="353"/>
      <c r="DB11" s="353"/>
      <c r="DC11" s="353"/>
      <c r="DD11" s="353"/>
      <c r="DE11" s="353"/>
    </row>
    <row r="12" spans="1:109" s="253" customFormat="1" ht="13.2" x14ac:dyDescent="0.2">
      <c r="A12" s="353"/>
      <c r="B12" s="353"/>
      <c r="C12" s="353"/>
      <c r="D12" s="353"/>
      <c r="E12" s="353"/>
      <c r="F12" s="353"/>
      <c r="G12" s="353"/>
      <c r="H12" s="353"/>
      <c r="I12" s="353"/>
      <c r="J12" s="353"/>
      <c r="K12" s="353"/>
      <c r="L12" s="353"/>
      <c r="M12" s="353"/>
      <c r="N12" s="353"/>
      <c r="O12" s="353"/>
      <c r="P12" s="353"/>
      <c r="Q12" s="353"/>
      <c r="R12" s="353"/>
      <c r="S12" s="353"/>
      <c r="T12" s="353"/>
      <c r="U12" s="353"/>
      <c r="V12" s="353"/>
      <c r="W12" s="353"/>
      <c r="X12" s="353"/>
      <c r="Y12" s="353"/>
      <c r="Z12" s="353"/>
      <c r="AA12" s="353"/>
      <c r="AB12" s="353"/>
      <c r="AC12" s="353"/>
      <c r="AD12" s="353"/>
      <c r="AE12" s="353"/>
      <c r="AF12" s="353"/>
      <c r="AG12" s="353"/>
      <c r="AH12" s="353"/>
      <c r="AI12" s="353"/>
      <c r="AJ12" s="353"/>
      <c r="AK12" s="353"/>
      <c r="AL12" s="353"/>
      <c r="AM12" s="353"/>
      <c r="AN12" s="353"/>
      <c r="AO12" s="353"/>
      <c r="AP12" s="353"/>
      <c r="AQ12" s="353"/>
      <c r="AR12" s="353"/>
      <c r="AS12" s="353"/>
      <c r="AT12" s="353"/>
      <c r="AU12" s="353"/>
      <c r="AV12" s="353"/>
      <c r="AW12" s="353"/>
      <c r="AX12" s="353"/>
      <c r="AY12" s="353"/>
      <c r="AZ12" s="353"/>
      <c r="BA12" s="353"/>
      <c r="BB12" s="353"/>
      <c r="BC12" s="353"/>
      <c r="BD12" s="353"/>
      <c r="BE12" s="353"/>
      <c r="BF12" s="353"/>
      <c r="BG12" s="353"/>
      <c r="BH12" s="353"/>
      <c r="BI12" s="353"/>
      <c r="BJ12" s="353"/>
      <c r="BK12" s="353"/>
      <c r="BL12" s="353"/>
      <c r="BM12" s="353"/>
      <c r="BN12" s="353"/>
      <c r="BO12" s="353"/>
      <c r="BP12" s="353"/>
      <c r="BQ12" s="353"/>
      <c r="BR12" s="353"/>
      <c r="BS12" s="353"/>
      <c r="BT12" s="353"/>
      <c r="BU12" s="353"/>
      <c r="BV12" s="353"/>
      <c r="BW12" s="353"/>
      <c r="BX12" s="353"/>
      <c r="BY12" s="353"/>
      <c r="BZ12" s="353"/>
      <c r="CA12" s="353"/>
      <c r="CB12" s="353"/>
      <c r="CC12" s="353"/>
      <c r="CD12" s="353"/>
      <c r="CE12" s="353"/>
      <c r="CF12" s="353"/>
      <c r="CG12" s="353"/>
      <c r="CH12" s="353"/>
      <c r="CI12" s="353"/>
      <c r="CJ12" s="353"/>
      <c r="CK12" s="353"/>
      <c r="CL12" s="353"/>
      <c r="CM12" s="353"/>
      <c r="CN12" s="353"/>
      <c r="CO12" s="353"/>
      <c r="CP12" s="353"/>
      <c r="CQ12" s="353"/>
      <c r="CR12" s="353"/>
      <c r="CS12" s="353"/>
      <c r="CT12" s="353"/>
      <c r="CU12" s="353"/>
      <c r="CV12" s="353"/>
      <c r="CW12" s="353"/>
      <c r="CX12" s="353"/>
      <c r="CY12" s="353"/>
      <c r="CZ12" s="353"/>
      <c r="DA12" s="353"/>
      <c r="DB12" s="353"/>
      <c r="DC12" s="353"/>
      <c r="DD12" s="353"/>
      <c r="DE12" s="353"/>
    </row>
    <row r="13" spans="1:109" s="253" customFormat="1" ht="13.2" x14ac:dyDescent="0.2">
      <c r="A13" s="353"/>
      <c r="B13" s="353"/>
      <c r="C13" s="353"/>
      <c r="D13" s="353"/>
      <c r="E13" s="353"/>
      <c r="F13" s="353"/>
      <c r="G13" s="353"/>
      <c r="H13" s="353"/>
      <c r="I13" s="353"/>
      <c r="J13" s="353"/>
      <c r="K13" s="353"/>
      <c r="L13" s="353"/>
      <c r="M13" s="353"/>
      <c r="N13" s="353"/>
      <c r="O13" s="353"/>
      <c r="P13" s="353"/>
      <c r="Q13" s="353"/>
      <c r="R13" s="353"/>
      <c r="S13" s="353"/>
      <c r="T13" s="353"/>
      <c r="U13" s="353"/>
      <c r="V13" s="353"/>
      <c r="W13" s="353"/>
      <c r="X13" s="353"/>
      <c r="Y13" s="353"/>
      <c r="Z13" s="353"/>
      <c r="AA13" s="353"/>
      <c r="AB13" s="353"/>
      <c r="AC13" s="353"/>
      <c r="AD13" s="353"/>
      <c r="AE13" s="353"/>
      <c r="AF13" s="353"/>
      <c r="AG13" s="353"/>
      <c r="AH13" s="353"/>
      <c r="AI13" s="353"/>
      <c r="AJ13" s="353"/>
      <c r="AK13" s="353"/>
      <c r="AL13" s="353"/>
      <c r="AM13" s="353"/>
      <c r="AN13" s="353"/>
      <c r="AO13" s="353"/>
      <c r="AP13" s="353"/>
      <c r="AQ13" s="353"/>
      <c r="AR13" s="353"/>
      <c r="AS13" s="353"/>
      <c r="AT13" s="353"/>
      <c r="AU13" s="353"/>
      <c r="AV13" s="353"/>
      <c r="AW13" s="353"/>
      <c r="AX13" s="353"/>
      <c r="AY13" s="353"/>
      <c r="AZ13" s="353"/>
      <c r="BA13" s="353"/>
      <c r="BB13" s="353"/>
      <c r="BC13" s="353"/>
      <c r="BD13" s="353"/>
      <c r="BE13" s="353"/>
      <c r="BF13" s="353"/>
      <c r="BG13" s="353"/>
      <c r="BH13" s="353"/>
      <c r="BI13" s="353"/>
      <c r="BJ13" s="353"/>
      <c r="BK13" s="353"/>
      <c r="BL13" s="353"/>
      <c r="BM13" s="353"/>
      <c r="BN13" s="353"/>
      <c r="BO13" s="353"/>
      <c r="BP13" s="353"/>
      <c r="BQ13" s="353"/>
      <c r="BR13" s="353"/>
      <c r="BS13" s="353"/>
      <c r="BT13" s="353"/>
      <c r="BU13" s="353"/>
      <c r="BV13" s="353"/>
      <c r="BW13" s="353"/>
      <c r="BX13" s="353"/>
      <c r="BY13" s="353"/>
      <c r="BZ13" s="353"/>
      <c r="CA13" s="353"/>
      <c r="CB13" s="353"/>
      <c r="CC13" s="353"/>
      <c r="CD13" s="353"/>
      <c r="CE13" s="353"/>
      <c r="CF13" s="353"/>
      <c r="CG13" s="353"/>
      <c r="CH13" s="353"/>
      <c r="CI13" s="353"/>
      <c r="CJ13" s="353"/>
      <c r="CK13" s="353"/>
      <c r="CL13" s="353"/>
      <c r="CM13" s="353"/>
      <c r="CN13" s="353"/>
      <c r="CO13" s="353"/>
      <c r="CP13" s="353"/>
      <c r="CQ13" s="353"/>
      <c r="CR13" s="353"/>
      <c r="CS13" s="353"/>
      <c r="CT13" s="353"/>
      <c r="CU13" s="353"/>
      <c r="CV13" s="353"/>
      <c r="CW13" s="353"/>
      <c r="CX13" s="353"/>
      <c r="CY13" s="353"/>
      <c r="CZ13" s="353"/>
      <c r="DA13" s="353"/>
      <c r="DB13" s="353"/>
      <c r="DC13" s="353"/>
      <c r="DD13" s="353"/>
      <c r="DE13" s="353"/>
    </row>
    <row r="14" spans="1:109" s="253" customFormat="1" ht="13.2" x14ac:dyDescent="0.2">
      <c r="A14" s="353"/>
      <c r="B14" s="353"/>
      <c r="C14" s="353"/>
      <c r="D14" s="353"/>
      <c r="E14" s="353"/>
      <c r="F14" s="353"/>
      <c r="G14" s="353"/>
      <c r="H14" s="353"/>
      <c r="I14" s="353"/>
      <c r="J14" s="353"/>
      <c r="K14" s="353"/>
      <c r="L14" s="353"/>
      <c r="M14" s="353"/>
      <c r="N14" s="353"/>
      <c r="O14" s="353"/>
      <c r="P14" s="353"/>
      <c r="Q14" s="353"/>
      <c r="R14" s="353"/>
      <c r="S14" s="353"/>
      <c r="T14" s="353"/>
      <c r="U14" s="353"/>
      <c r="V14" s="353"/>
      <c r="W14" s="353"/>
      <c r="X14" s="353"/>
      <c r="Y14" s="353"/>
      <c r="Z14" s="353"/>
      <c r="AA14" s="353"/>
      <c r="AB14" s="353"/>
      <c r="AC14" s="353"/>
      <c r="AD14" s="353"/>
      <c r="AE14" s="353"/>
      <c r="AF14" s="353"/>
      <c r="AG14" s="353"/>
      <c r="AH14" s="353"/>
      <c r="AI14" s="353"/>
      <c r="AJ14" s="353"/>
      <c r="AK14" s="353"/>
      <c r="AL14" s="353"/>
      <c r="AM14" s="353"/>
      <c r="AN14" s="353"/>
      <c r="AO14" s="353"/>
      <c r="AP14" s="353"/>
      <c r="AQ14" s="353"/>
      <c r="AR14" s="353"/>
      <c r="AS14" s="353"/>
      <c r="AT14" s="353"/>
      <c r="AU14" s="353"/>
      <c r="AV14" s="353"/>
      <c r="AW14" s="353"/>
      <c r="AX14" s="353"/>
      <c r="AY14" s="353"/>
      <c r="AZ14" s="353"/>
      <c r="BA14" s="353"/>
      <c r="BB14" s="353"/>
      <c r="BC14" s="353"/>
      <c r="BD14" s="353"/>
      <c r="BE14" s="353"/>
      <c r="BF14" s="353"/>
      <c r="BG14" s="353"/>
      <c r="BH14" s="353"/>
      <c r="BI14" s="353"/>
      <c r="BJ14" s="353"/>
      <c r="BK14" s="353"/>
      <c r="BL14" s="353"/>
      <c r="BM14" s="353"/>
      <c r="BN14" s="353"/>
      <c r="BO14" s="353"/>
      <c r="BP14" s="353"/>
      <c r="BQ14" s="353"/>
      <c r="BR14" s="353"/>
      <c r="BS14" s="353"/>
      <c r="BT14" s="353"/>
      <c r="BU14" s="353"/>
      <c r="BV14" s="353"/>
      <c r="BW14" s="353"/>
      <c r="BX14" s="353"/>
      <c r="BY14" s="353"/>
      <c r="BZ14" s="353"/>
      <c r="CA14" s="353"/>
      <c r="CB14" s="353"/>
      <c r="CC14" s="353"/>
      <c r="CD14" s="353"/>
      <c r="CE14" s="353"/>
      <c r="CF14" s="353"/>
      <c r="CG14" s="353"/>
      <c r="CH14" s="353"/>
      <c r="CI14" s="353"/>
      <c r="CJ14" s="353"/>
      <c r="CK14" s="353"/>
      <c r="CL14" s="353"/>
      <c r="CM14" s="353"/>
      <c r="CN14" s="353"/>
      <c r="CO14" s="353"/>
      <c r="CP14" s="353"/>
      <c r="CQ14" s="353"/>
      <c r="CR14" s="353"/>
      <c r="CS14" s="353"/>
      <c r="CT14" s="353"/>
      <c r="CU14" s="353"/>
      <c r="CV14" s="353"/>
      <c r="CW14" s="353"/>
      <c r="CX14" s="353"/>
      <c r="CY14" s="353"/>
      <c r="CZ14" s="353"/>
      <c r="DA14" s="353"/>
      <c r="DB14" s="353"/>
      <c r="DC14" s="353"/>
      <c r="DD14" s="353"/>
      <c r="DE14" s="353"/>
    </row>
    <row r="15" spans="1:109" s="253" customFormat="1" ht="13.2" x14ac:dyDescent="0.2">
      <c r="A15" s="255"/>
      <c r="B15" s="353"/>
      <c r="C15" s="353"/>
      <c r="D15" s="353"/>
      <c r="E15" s="353"/>
      <c r="F15" s="353"/>
      <c r="G15" s="353"/>
      <c r="H15" s="353"/>
      <c r="I15" s="353"/>
      <c r="J15" s="353"/>
      <c r="K15" s="353"/>
      <c r="L15" s="353"/>
      <c r="M15" s="353"/>
      <c r="N15" s="353"/>
      <c r="O15" s="353"/>
      <c r="P15" s="353"/>
      <c r="Q15" s="353"/>
      <c r="R15" s="353"/>
      <c r="S15" s="353"/>
      <c r="T15" s="353"/>
      <c r="U15" s="353"/>
      <c r="V15" s="353"/>
      <c r="W15" s="353"/>
      <c r="X15" s="353"/>
      <c r="Y15" s="353"/>
      <c r="Z15" s="353"/>
      <c r="AA15" s="353"/>
      <c r="AB15" s="353"/>
      <c r="AC15" s="353"/>
      <c r="AD15" s="353"/>
      <c r="AE15" s="353"/>
      <c r="AF15" s="353"/>
      <c r="AG15" s="353"/>
      <c r="AH15" s="353"/>
      <c r="AI15" s="353"/>
      <c r="AJ15" s="353"/>
      <c r="AK15" s="353"/>
      <c r="AL15" s="353"/>
      <c r="AM15" s="353"/>
      <c r="AN15" s="353"/>
      <c r="AO15" s="353"/>
      <c r="AP15" s="353"/>
      <c r="AQ15" s="353"/>
      <c r="AR15" s="353"/>
      <c r="AS15" s="353"/>
      <c r="AT15" s="353"/>
      <c r="AU15" s="353"/>
      <c r="AV15" s="353"/>
      <c r="AW15" s="353"/>
      <c r="AX15" s="353"/>
      <c r="AY15" s="353"/>
      <c r="AZ15" s="353"/>
      <c r="BA15" s="353"/>
      <c r="BB15" s="353"/>
      <c r="BC15" s="353"/>
      <c r="BD15" s="353"/>
      <c r="BE15" s="353"/>
      <c r="BF15" s="353"/>
      <c r="BG15" s="353"/>
      <c r="BH15" s="353"/>
      <c r="BI15" s="353"/>
      <c r="BJ15" s="353"/>
      <c r="BK15" s="353"/>
      <c r="BL15" s="353"/>
      <c r="BM15" s="353"/>
      <c r="BN15" s="353"/>
      <c r="BO15" s="353"/>
      <c r="BP15" s="353"/>
      <c r="BQ15" s="353"/>
      <c r="BR15" s="353"/>
      <c r="BS15" s="353"/>
      <c r="BT15" s="353"/>
      <c r="BU15" s="353"/>
      <c r="BV15" s="353"/>
      <c r="BW15" s="353"/>
      <c r="BX15" s="353"/>
      <c r="BY15" s="353"/>
      <c r="BZ15" s="353"/>
      <c r="CA15" s="353"/>
      <c r="CB15" s="353"/>
      <c r="CC15" s="353"/>
      <c r="CD15" s="353"/>
      <c r="CE15" s="353"/>
      <c r="CF15" s="353"/>
      <c r="CG15" s="353"/>
      <c r="CH15" s="353"/>
      <c r="CI15" s="353"/>
      <c r="CJ15" s="353"/>
      <c r="CK15" s="353"/>
      <c r="CL15" s="353"/>
      <c r="CM15" s="353"/>
      <c r="CN15" s="353"/>
      <c r="CO15" s="353"/>
      <c r="CP15" s="353"/>
      <c r="CQ15" s="353"/>
      <c r="CR15" s="353"/>
      <c r="CS15" s="353"/>
      <c r="CT15" s="353"/>
      <c r="CU15" s="353"/>
      <c r="CV15" s="353"/>
      <c r="CW15" s="353"/>
      <c r="CX15" s="353"/>
      <c r="CY15" s="353"/>
      <c r="CZ15" s="353"/>
      <c r="DA15" s="353"/>
      <c r="DB15" s="353"/>
      <c r="DC15" s="353"/>
      <c r="DD15" s="353"/>
      <c r="DE15" s="353"/>
    </row>
    <row r="16" spans="1:109" s="253" customFormat="1" ht="13.2" x14ac:dyDescent="0.2">
      <c r="A16" s="255"/>
      <c r="B16" s="353"/>
      <c r="C16" s="353"/>
      <c r="D16" s="353"/>
      <c r="E16" s="353"/>
      <c r="F16" s="353"/>
      <c r="G16" s="353"/>
      <c r="H16" s="353"/>
      <c r="I16" s="353"/>
      <c r="J16" s="353"/>
      <c r="K16" s="353"/>
      <c r="L16" s="353"/>
      <c r="M16" s="353"/>
      <c r="N16" s="353"/>
      <c r="O16" s="353"/>
      <c r="P16" s="353"/>
      <c r="Q16" s="353"/>
      <c r="R16" s="353"/>
      <c r="S16" s="353"/>
      <c r="T16" s="353"/>
      <c r="U16" s="353"/>
      <c r="V16" s="353"/>
      <c r="W16" s="353"/>
      <c r="X16" s="353"/>
      <c r="Y16" s="353"/>
      <c r="Z16" s="353"/>
      <c r="AA16" s="353"/>
      <c r="AB16" s="353"/>
      <c r="AC16" s="353"/>
      <c r="AD16" s="353"/>
      <c r="AE16" s="353"/>
      <c r="AF16" s="353"/>
      <c r="AG16" s="353"/>
      <c r="AH16" s="353"/>
      <c r="AI16" s="353"/>
      <c r="AJ16" s="353"/>
      <c r="AK16" s="353"/>
      <c r="AL16" s="353"/>
      <c r="AM16" s="353"/>
      <c r="AN16" s="353"/>
      <c r="AO16" s="353"/>
      <c r="AP16" s="353"/>
      <c r="AQ16" s="353"/>
      <c r="AR16" s="353"/>
      <c r="AS16" s="353"/>
      <c r="AT16" s="353"/>
      <c r="AU16" s="353"/>
      <c r="AV16" s="353"/>
      <c r="AW16" s="353"/>
      <c r="AX16" s="353"/>
      <c r="AY16" s="353"/>
      <c r="AZ16" s="353"/>
      <c r="BA16" s="353"/>
      <c r="BB16" s="353"/>
      <c r="BC16" s="353"/>
      <c r="BD16" s="353"/>
      <c r="BE16" s="353"/>
      <c r="BF16" s="353"/>
      <c r="BG16" s="353"/>
      <c r="BH16" s="353"/>
      <c r="BI16" s="353"/>
      <c r="BJ16" s="353"/>
      <c r="BK16" s="353"/>
      <c r="BL16" s="353"/>
      <c r="BM16" s="353"/>
      <c r="BN16" s="353"/>
      <c r="BO16" s="353"/>
      <c r="BP16" s="353"/>
      <c r="BQ16" s="353"/>
      <c r="BR16" s="353"/>
      <c r="BS16" s="353"/>
      <c r="BT16" s="353"/>
      <c r="BU16" s="353"/>
      <c r="BV16" s="353"/>
      <c r="BW16" s="353"/>
      <c r="BX16" s="353"/>
      <c r="BY16" s="353"/>
      <c r="BZ16" s="353"/>
      <c r="CA16" s="353"/>
      <c r="CB16" s="353"/>
      <c r="CC16" s="353"/>
      <c r="CD16" s="353"/>
      <c r="CE16" s="353"/>
      <c r="CF16" s="353"/>
      <c r="CG16" s="353"/>
      <c r="CH16" s="353"/>
      <c r="CI16" s="353"/>
      <c r="CJ16" s="353"/>
      <c r="CK16" s="353"/>
      <c r="CL16" s="353"/>
      <c r="CM16" s="353"/>
      <c r="CN16" s="353"/>
      <c r="CO16" s="353"/>
      <c r="CP16" s="353"/>
      <c r="CQ16" s="353"/>
      <c r="CR16" s="353"/>
      <c r="CS16" s="353"/>
      <c r="CT16" s="353"/>
      <c r="CU16" s="353"/>
      <c r="CV16" s="353"/>
      <c r="CW16" s="353"/>
      <c r="CX16" s="353"/>
      <c r="CY16" s="353"/>
      <c r="CZ16" s="353"/>
      <c r="DA16" s="353"/>
      <c r="DB16" s="353"/>
      <c r="DC16" s="353"/>
      <c r="DD16" s="353"/>
      <c r="DE16" s="353"/>
    </row>
    <row r="17" spans="1:109" s="253" customFormat="1" ht="13.2" x14ac:dyDescent="0.2">
      <c r="A17" s="255"/>
      <c r="B17" s="353"/>
      <c r="C17" s="353"/>
      <c r="D17" s="353"/>
      <c r="E17" s="353"/>
      <c r="F17" s="353"/>
      <c r="G17" s="353"/>
      <c r="H17" s="353"/>
      <c r="I17" s="353"/>
      <c r="J17" s="353"/>
      <c r="K17" s="353"/>
      <c r="L17" s="353"/>
      <c r="M17" s="353"/>
      <c r="N17" s="353"/>
      <c r="O17" s="353"/>
      <c r="P17" s="353"/>
      <c r="Q17" s="353"/>
      <c r="R17" s="353"/>
      <c r="S17" s="353"/>
      <c r="T17" s="353"/>
      <c r="U17" s="353"/>
      <c r="V17" s="353"/>
      <c r="W17" s="353"/>
      <c r="X17" s="353"/>
      <c r="Y17" s="353"/>
      <c r="Z17" s="353"/>
      <c r="AA17" s="353"/>
      <c r="AB17" s="353"/>
      <c r="AC17" s="353"/>
      <c r="AD17" s="353"/>
      <c r="AE17" s="353"/>
      <c r="AF17" s="353"/>
      <c r="AG17" s="353"/>
      <c r="AH17" s="353"/>
      <c r="AI17" s="353"/>
      <c r="AJ17" s="353"/>
      <c r="AK17" s="353"/>
      <c r="AL17" s="353"/>
      <c r="AM17" s="353"/>
      <c r="AN17" s="353"/>
      <c r="AO17" s="353"/>
      <c r="AP17" s="353"/>
      <c r="AQ17" s="353"/>
      <c r="AR17" s="353"/>
      <c r="AS17" s="353"/>
      <c r="AT17" s="353"/>
      <c r="AU17" s="353"/>
      <c r="AV17" s="353"/>
      <c r="AW17" s="353"/>
      <c r="AX17" s="353"/>
      <c r="AY17" s="353"/>
      <c r="AZ17" s="353"/>
      <c r="BA17" s="353"/>
      <c r="BB17" s="353"/>
      <c r="BC17" s="353"/>
      <c r="BD17" s="353"/>
      <c r="BE17" s="353"/>
      <c r="BF17" s="353"/>
      <c r="BG17" s="353"/>
      <c r="BH17" s="353"/>
      <c r="BI17" s="353"/>
      <c r="BJ17" s="353"/>
      <c r="BK17" s="353"/>
      <c r="BL17" s="353"/>
      <c r="BM17" s="353"/>
      <c r="BN17" s="353"/>
      <c r="BO17" s="353"/>
      <c r="BP17" s="353"/>
      <c r="BQ17" s="353"/>
      <c r="BR17" s="353"/>
      <c r="BS17" s="353"/>
      <c r="BT17" s="353"/>
      <c r="BU17" s="353"/>
      <c r="BV17" s="353"/>
      <c r="BW17" s="353"/>
      <c r="BX17" s="353"/>
      <c r="BY17" s="353"/>
      <c r="BZ17" s="353"/>
      <c r="CA17" s="353"/>
      <c r="CB17" s="353"/>
      <c r="CC17" s="353"/>
      <c r="CD17" s="353"/>
      <c r="CE17" s="353"/>
      <c r="CF17" s="353"/>
      <c r="CG17" s="353"/>
      <c r="CH17" s="353"/>
      <c r="CI17" s="353"/>
      <c r="CJ17" s="353"/>
      <c r="CK17" s="353"/>
      <c r="CL17" s="353"/>
      <c r="CM17" s="353"/>
      <c r="CN17" s="353"/>
      <c r="CO17" s="353"/>
      <c r="CP17" s="353"/>
      <c r="CQ17" s="353"/>
      <c r="CR17" s="353"/>
      <c r="CS17" s="353"/>
      <c r="CT17" s="353"/>
      <c r="CU17" s="353"/>
      <c r="CV17" s="353"/>
      <c r="CW17" s="353"/>
      <c r="CX17" s="353"/>
      <c r="CY17" s="353"/>
      <c r="CZ17" s="353"/>
      <c r="DA17" s="353"/>
      <c r="DB17" s="353"/>
      <c r="DC17" s="353"/>
      <c r="DD17" s="353"/>
      <c r="DE17" s="353"/>
    </row>
    <row r="18" spans="1:109" s="253" customFormat="1" ht="13.2" x14ac:dyDescent="0.2">
      <c r="A18" s="255"/>
      <c r="B18" s="353"/>
      <c r="C18" s="353"/>
      <c r="D18" s="353"/>
      <c r="E18" s="353"/>
      <c r="F18" s="353"/>
      <c r="G18" s="353"/>
      <c r="H18" s="353"/>
      <c r="I18" s="353"/>
      <c r="J18" s="353"/>
      <c r="K18" s="353"/>
      <c r="L18" s="353"/>
      <c r="M18" s="353"/>
      <c r="N18" s="353"/>
      <c r="O18" s="353"/>
      <c r="P18" s="353"/>
      <c r="Q18" s="353"/>
      <c r="R18" s="353"/>
      <c r="S18" s="353"/>
      <c r="T18" s="353"/>
      <c r="U18" s="353"/>
      <c r="V18" s="353"/>
      <c r="W18" s="353"/>
      <c r="X18" s="353"/>
      <c r="Y18" s="353"/>
      <c r="Z18" s="353"/>
      <c r="AA18" s="353"/>
      <c r="AB18" s="353"/>
      <c r="AC18" s="353"/>
      <c r="AD18" s="353"/>
      <c r="AE18" s="353"/>
      <c r="AF18" s="353"/>
      <c r="AG18" s="353"/>
      <c r="AH18" s="353"/>
      <c r="AI18" s="353"/>
      <c r="AJ18" s="353"/>
      <c r="AK18" s="353"/>
      <c r="AL18" s="353"/>
      <c r="AM18" s="353"/>
      <c r="AN18" s="353"/>
      <c r="AO18" s="353"/>
      <c r="AP18" s="353"/>
      <c r="AQ18" s="353"/>
      <c r="AR18" s="353"/>
      <c r="AS18" s="353"/>
      <c r="AT18" s="353"/>
      <c r="AU18" s="353"/>
      <c r="AV18" s="353"/>
      <c r="AW18" s="353"/>
      <c r="AX18" s="353"/>
      <c r="AY18" s="353"/>
      <c r="AZ18" s="353"/>
      <c r="BA18" s="353"/>
      <c r="BB18" s="353"/>
      <c r="BC18" s="353"/>
      <c r="BD18" s="353"/>
      <c r="BE18" s="353"/>
      <c r="BF18" s="353"/>
      <c r="BG18" s="353"/>
      <c r="BH18" s="353"/>
      <c r="BI18" s="353"/>
      <c r="BJ18" s="353"/>
      <c r="BK18" s="353"/>
      <c r="BL18" s="353"/>
      <c r="BM18" s="353"/>
      <c r="BN18" s="353"/>
      <c r="BO18" s="353"/>
      <c r="BP18" s="353"/>
      <c r="BQ18" s="353"/>
      <c r="BR18" s="353"/>
      <c r="BS18" s="353"/>
      <c r="BT18" s="353"/>
      <c r="BU18" s="353"/>
      <c r="BV18" s="353"/>
      <c r="BW18" s="353"/>
      <c r="BX18" s="353"/>
      <c r="BY18" s="353"/>
      <c r="BZ18" s="353"/>
      <c r="CA18" s="353"/>
      <c r="CB18" s="353"/>
      <c r="CC18" s="353"/>
      <c r="CD18" s="353"/>
      <c r="CE18" s="353"/>
      <c r="CF18" s="353"/>
      <c r="CG18" s="353"/>
      <c r="CH18" s="353"/>
      <c r="CI18" s="353"/>
      <c r="CJ18" s="353"/>
      <c r="CK18" s="353"/>
      <c r="CL18" s="353"/>
      <c r="CM18" s="353"/>
      <c r="CN18" s="353"/>
      <c r="CO18" s="353"/>
      <c r="CP18" s="353"/>
      <c r="CQ18" s="353"/>
      <c r="CR18" s="353"/>
      <c r="CS18" s="353"/>
      <c r="CT18" s="353"/>
      <c r="CU18" s="353"/>
      <c r="CV18" s="353"/>
      <c r="CW18" s="353"/>
      <c r="CX18" s="353"/>
      <c r="CY18" s="353"/>
      <c r="CZ18" s="353"/>
      <c r="DA18" s="353"/>
      <c r="DB18" s="353"/>
      <c r="DC18" s="353"/>
      <c r="DD18" s="353"/>
      <c r="DE18" s="353"/>
    </row>
    <row r="19" spans="1:109" ht="13.2" x14ac:dyDescent="0.2">
      <c r="DD19" s="255"/>
      <c r="DE19" s="255"/>
    </row>
    <row r="20" spans="1:109" ht="13.2" x14ac:dyDescent="0.2">
      <c r="DD20" s="255"/>
      <c r="DE20" s="255"/>
    </row>
    <row r="21" spans="1:109" ht="17.25" customHeight="1" x14ac:dyDescent="0.2">
      <c r="B21" s="354"/>
      <c r="C21" s="257"/>
      <c r="D21" s="257"/>
      <c r="E21" s="257"/>
      <c r="F21" s="257"/>
      <c r="G21" s="257"/>
      <c r="H21" s="257"/>
      <c r="I21" s="257"/>
      <c r="J21" s="257"/>
      <c r="K21" s="257"/>
      <c r="L21" s="257"/>
      <c r="M21" s="257"/>
      <c r="N21" s="355"/>
      <c r="O21" s="257"/>
      <c r="P21" s="257"/>
      <c r="Q21" s="257"/>
      <c r="R21" s="257"/>
      <c r="S21" s="257"/>
      <c r="T21" s="257"/>
      <c r="U21" s="257"/>
      <c r="V21" s="257"/>
      <c r="W21" s="257"/>
      <c r="X21" s="257"/>
      <c r="Y21" s="257"/>
      <c r="Z21" s="257"/>
      <c r="AA21" s="257"/>
      <c r="AB21" s="257"/>
      <c r="AC21" s="257"/>
      <c r="AD21" s="257"/>
      <c r="AE21" s="257"/>
      <c r="AF21" s="257"/>
      <c r="AG21" s="257"/>
      <c r="AH21" s="257"/>
      <c r="AI21" s="257"/>
      <c r="AJ21" s="257"/>
      <c r="AK21" s="257"/>
      <c r="AL21" s="257"/>
      <c r="AM21" s="257"/>
      <c r="AN21" s="257"/>
      <c r="AO21" s="257"/>
      <c r="AP21" s="257"/>
      <c r="AQ21" s="257"/>
      <c r="AR21" s="257"/>
      <c r="AS21" s="257"/>
      <c r="AT21" s="355"/>
      <c r="AU21" s="257"/>
      <c r="AV21" s="257"/>
      <c r="AW21" s="257"/>
      <c r="AX21" s="257"/>
      <c r="AY21" s="257"/>
      <c r="AZ21" s="257"/>
      <c r="BA21" s="257"/>
      <c r="BB21" s="257"/>
      <c r="BC21" s="257"/>
      <c r="BD21" s="257"/>
      <c r="BE21" s="257"/>
      <c r="BF21" s="355"/>
      <c r="BG21" s="257"/>
      <c r="BH21" s="257"/>
      <c r="BI21" s="257"/>
      <c r="BJ21" s="257"/>
      <c r="BK21" s="257"/>
      <c r="BL21" s="257"/>
      <c r="BM21" s="257"/>
      <c r="BN21" s="257"/>
      <c r="BO21" s="257"/>
      <c r="BP21" s="257"/>
      <c r="BQ21" s="257"/>
      <c r="BR21" s="355"/>
      <c r="BS21" s="257"/>
      <c r="BT21" s="257"/>
      <c r="BU21" s="257"/>
      <c r="BV21" s="257"/>
      <c r="BW21" s="257"/>
      <c r="BX21" s="257"/>
      <c r="BY21" s="257"/>
      <c r="BZ21" s="257"/>
      <c r="CA21" s="257"/>
      <c r="CB21" s="257"/>
      <c r="CC21" s="257"/>
      <c r="CD21" s="355"/>
      <c r="CE21" s="257"/>
      <c r="CF21" s="257"/>
      <c r="CG21" s="257"/>
      <c r="CH21" s="257"/>
      <c r="CI21" s="257"/>
      <c r="CJ21" s="257"/>
      <c r="CK21" s="257"/>
      <c r="CL21" s="257"/>
      <c r="CM21" s="257"/>
      <c r="CN21" s="257"/>
      <c r="CO21" s="257"/>
      <c r="CP21" s="355"/>
      <c r="CQ21" s="257"/>
      <c r="CR21" s="257"/>
      <c r="CS21" s="257"/>
      <c r="CT21" s="257"/>
      <c r="CU21" s="257"/>
      <c r="CV21" s="257"/>
      <c r="CW21" s="257"/>
      <c r="CX21" s="257"/>
      <c r="CY21" s="257"/>
      <c r="CZ21" s="257"/>
      <c r="DA21" s="257"/>
      <c r="DB21" s="355"/>
      <c r="DC21" s="257"/>
      <c r="DD21" s="258"/>
      <c r="DE21" s="255"/>
    </row>
    <row r="22" spans="1:109" ht="17.25" customHeight="1" x14ac:dyDescent="0.2">
      <c r="B22" s="259"/>
    </row>
    <row r="23" spans="1:109" ht="13.2" x14ac:dyDescent="0.2">
      <c r="B23" s="259"/>
    </row>
    <row r="24" spans="1:109" ht="13.2" x14ac:dyDescent="0.2">
      <c r="B24" s="259"/>
    </row>
    <row r="25" spans="1:109" ht="13.2" x14ac:dyDescent="0.2">
      <c r="B25" s="259"/>
    </row>
    <row r="26" spans="1:109" ht="13.2" x14ac:dyDescent="0.2">
      <c r="B26" s="259"/>
    </row>
    <row r="27" spans="1:109" ht="13.2" x14ac:dyDescent="0.2">
      <c r="B27" s="259"/>
    </row>
    <row r="28" spans="1:109" ht="13.2" x14ac:dyDescent="0.2">
      <c r="B28" s="259"/>
    </row>
    <row r="29" spans="1:109" ht="13.2" x14ac:dyDescent="0.2">
      <c r="B29" s="259"/>
    </row>
    <row r="30" spans="1:109" ht="13.2" x14ac:dyDescent="0.2">
      <c r="B30" s="259"/>
    </row>
    <row r="31" spans="1:109" ht="13.2" x14ac:dyDescent="0.2">
      <c r="B31" s="259"/>
    </row>
    <row r="32" spans="1:109" ht="13.2" x14ac:dyDescent="0.2">
      <c r="B32" s="259"/>
    </row>
    <row r="33" spans="2:109" ht="13.2" x14ac:dyDescent="0.2">
      <c r="B33" s="259"/>
    </row>
    <row r="34" spans="2:109" ht="13.2" x14ac:dyDescent="0.2">
      <c r="B34" s="259"/>
    </row>
    <row r="35" spans="2:109" ht="13.2" x14ac:dyDescent="0.2">
      <c r="B35" s="259"/>
    </row>
    <row r="36" spans="2:109" ht="13.2" x14ac:dyDescent="0.2">
      <c r="B36" s="259"/>
    </row>
    <row r="37" spans="2:109" ht="13.2" x14ac:dyDescent="0.2">
      <c r="B37" s="259"/>
    </row>
    <row r="38" spans="2:109" ht="13.2" x14ac:dyDescent="0.2">
      <c r="B38" s="259"/>
    </row>
    <row r="39" spans="2:109" ht="13.2" x14ac:dyDescent="0.2">
      <c r="B39" s="340"/>
      <c r="C39" s="311"/>
      <c r="D39" s="311"/>
      <c r="E39" s="311"/>
      <c r="F39" s="311"/>
      <c r="G39" s="311"/>
      <c r="H39" s="311"/>
      <c r="I39" s="311"/>
      <c r="J39" s="311"/>
      <c r="K39" s="311"/>
      <c r="L39" s="311"/>
      <c r="M39" s="311"/>
      <c r="N39" s="311"/>
      <c r="O39" s="311"/>
      <c r="P39" s="311"/>
      <c r="Q39" s="311"/>
      <c r="R39" s="311"/>
      <c r="S39" s="311"/>
      <c r="T39" s="311"/>
      <c r="U39" s="311"/>
      <c r="V39" s="311"/>
      <c r="W39" s="311"/>
      <c r="X39" s="311"/>
      <c r="Y39" s="311"/>
      <c r="Z39" s="311"/>
      <c r="AA39" s="311"/>
      <c r="AB39" s="311"/>
      <c r="AC39" s="311"/>
      <c r="AD39" s="311"/>
      <c r="AE39" s="311"/>
      <c r="AF39" s="311"/>
      <c r="AG39" s="311"/>
      <c r="AH39" s="311"/>
      <c r="AI39" s="311"/>
      <c r="AJ39" s="311"/>
      <c r="AK39" s="311"/>
      <c r="AL39" s="311"/>
      <c r="AM39" s="311"/>
      <c r="AN39" s="311"/>
      <c r="AO39" s="311"/>
      <c r="AP39" s="311"/>
      <c r="AQ39" s="311"/>
      <c r="AR39" s="311"/>
      <c r="AS39" s="311"/>
      <c r="AT39" s="311"/>
      <c r="AU39" s="311"/>
      <c r="AV39" s="311"/>
      <c r="AW39" s="311"/>
      <c r="AX39" s="311"/>
      <c r="AY39" s="311"/>
      <c r="AZ39" s="311"/>
      <c r="BA39" s="311"/>
      <c r="BB39" s="311"/>
      <c r="BC39" s="311"/>
      <c r="BD39" s="311"/>
      <c r="BE39" s="311"/>
      <c r="BF39" s="311"/>
      <c r="BG39" s="311"/>
      <c r="BH39" s="311"/>
      <c r="BI39" s="311"/>
      <c r="BJ39" s="311"/>
      <c r="BK39" s="311"/>
      <c r="BL39" s="311"/>
      <c r="BM39" s="311"/>
      <c r="BN39" s="311"/>
      <c r="BO39" s="311"/>
      <c r="BP39" s="311"/>
      <c r="BQ39" s="311"/>
      <c r="BR39" s="311"/>
      <c r="BS39" s="311"/>
      <c r="BT39" s="311"/>
      <c r="BU39" s="311"/>
      <c r="BV39" s="311"/>
      <c r="BW39" s="311"/>
      <c r="BX39" s="311"/>
      <c r="BY39" s="311"/>
      <c r="BZ39" s="311"/>
      <c r="CA39" s="311"/>
      <c r="CB39" s="311"/>
      <c r="CC39" s="311"/>
      <c r="CD39" s="311"/>
      <c r="CE39" s="311"/>
      <c r="CF39" s="311"/>
      <c r="CG39" s="311"/>
      <c r="CH39" s="311"/>
      <c r="CI39" s="311"/>
      <c r="CJ39" s="311"/>
      <c r="CK39" s="311"/>
      <c r="CL39" s="311"/>
      <c r="CM39" s="311"/>
      <c r="CN39" s="311"/>
      <c r="CO39" s="311"/>
      <c r="CP39" s="311"/>
      <c r="CQ39" s="311"/>
      <c r="CR39" s="311"/>
      <c r="CS39" s="311"/>
      <c r="CT39" s="311"/>
      <c r="CU39" s="311"/>
      <c r="CV39" s="311"/>
      <c r="CW39" s="311"/>
      <c r="CX39" s="311"/>
      <c r="CY39" s="311"/>
      <c r="CZ39" s="311"/>
      <c r="DA39" s="311"/>
      <c r="DB39" s="311"/>
      <c r="DC39" s="311"/>
      <c r="DD39" s="341"/>
    </row>
    <row r="40" spans="2:109" ht="13.2" x14ac:dyDescent="0.2">
      <c r="B40" s="356"/>
      <c r="DD40" s="356"/>
      <c r="DE40" s="255"/>
    </row>
    <row r="41" spans="2:109" ht="16.2" x14ac:dyDescent="0.2">
      <c r="B41" s="256" t="s">
        <v>605</v>
      </c>
      <c r="C41" s="257"/>
      <c r="D41" s="257"/>
      <c r="E41" s="257"/>
      <c r="F41" s="257"/>
      <c r="G41" s="257"/>
      <c r="H41" s="257"/>
      <c r="I41" s="257"/>
      <c r="J41" s="257"/>
      <c r="K41" s="257"/>
      <c r="L41" s="257"/>
      <c r="M41" s="257"/>
      <c r="N41" s="257"/>
      <c r="O41" s="257"/>
      <c r="P41" s="257"/>
      <c r="Q41" s="257"/>
      <c r="R41" s="257"/>
      <c r="S41" s="257"/>
      <c r="T41" s="257"/>
      <c r="U41" s="257"/>
      <c r="V41" s="257"/>
      <c r="W41" s="257"/>
      <c r="X41" s="257"/>
      <c r="Y41" s="257"/>
      <c r="Z41" s="257"/>
      <c r="AA41" s="257"/>
      <c r="AB41" s="257"/>
      <c r="AC41" s="257"/>
      <c r="AD41" s="257"/>
      <c r="AE41" s="257"/>
      <c r="AF41" s="257"/>
      <c r="AG41" s="257"/>
      <c r="AH41" s="257"/>
      <c r="AI41" s="257"/>
      <c r="AJ41" s="257"/>
      <c r="AK41" s="257"/>
      <c r="AL41" s="257"/>
      <c r="AM41" s="257"/>
      <c r="AN41" s="257"/>
      <c r="AO41" s="257"/>
      <c r="AP41" s="257"/>
      <c r="AQ41" s="257"/>
      <c r="AR41" s="257"/>
      <c r="AS41" s="257"/>
      <c r="AT41" s="257"/>
      <c r="AU41" s="257"/>
      <c r="AV41" s="257"/>
      <c r="AW41" s="257"/>
      <c r="AX41" s="257"/>
      <c r="AY41" s="257"/>
      <c r="AZ41" s="257"/>
      <c r="BA41" s="257"/>
      <c r="BB41" s="257"/>
      <c r="BC41" s="257"/>
      <c r="BD41" s="257"/>
      <c r="BE41" s="257"/>
      <c r="BF41" s="257"/>
      <c r="BG41" s="257"/>
      <c r="BH41" s="257"/>
      <c r="BI41" s="257"/>
      <c r="BJ41" s="257"/>
      <c r="BK41" s="257"/>
      <c r="BL41" s="257"/>
      <c r="BM41" s="257"/>
      <c r="BN41" s="257"/>
      <c r="BO41" s="257"/>
      <c r="BP41" s="257"/>
      <c r="BQ41" s="257"/>
      <c r="BR41" s="257"/>
      <c r="BS41" s="257"/>
      <c r="BT41" s="257"/>
      <c r="BU41" s="257"/>
      <c r="BV41" s="257"/>
      <c r="BW41" s="257"/>
      <c r="BX41" s="257"/>
      <c r="BY41" s="257"/>
      <c r="BZ41" s="257"/>
      <c r="CA41" s="257"/>
      <c r="CB41" s="257"/>
      <c r="CC41" s="257"/>
      <c r="CD41" s="257"/>
      <c r="CE41" s="257"/>
      <c r="CF41" s="257"/>
      <c r="CG41" s="257"/>
      <c r="CH41" s="257"/>
      <c r="CI41" s="257"/>
      <c r="CJ41" s="257"/>
      <c r="CK41" s="257"/>
      <c r="CL41" s="257"/>
      <c r="CM41" s="257"/>
      <c r="CN41" s="257"/>
      <c r="CO41" s="257"/>
      <c r="CP41" s="257"/>
      <c r="CQ41" s="257"/>
      <c r="CR41" s="257"/>
      <c r="CS41" s="257"/>
      <c r="CT41" s="257"/>
      <c r="CU41" s="257"/>
      <c r="CV41" s="257"/>
      <c r="CW41" s="257"/>
      <c r="CX41" s="257"/>
      <c r="CY41" s="257"/>
      <c r="CZ41" s="257"/>
      <c r="DA41" s="257"/>
      <c r="DB41" s="257"/>
      <c r="DC41" s="257"/>
      <c r="DD41" s="258"/>
    </row>
    <row r="42" spans="2:109" ht="13.2" x14ac:dyDescent="0.2">
      <c r="B42" s="259"/>
      <c r="G42" s="357"/>
      <c r="I42" s="358"/>
      <c r="J42" s="358"/>
      <c r="K42" s="358"/>
      <c r="AM42" s="357"/>
      <c r="AN42" s="357" t="s">
        <v>606</v>
      </c>
      <c r="AP42" s="358"/>
      <c r="AQ42" s="358"/>
      <c r="AR42" s="358"/>
      <c r="AY42" s="357"/>
      <c r="BA42" s="358"/>
      <c r="BB42" s="358"/>
      <c r="BC42" s="358"/>
      <c r="BK42" s="357"/>
      <c r="BM42" s="358"/>
      <c r="BN42" s="358"/>
      <c r="BO42" s="358"/>
      <c r="BW42" s="357"/>
      <c r="BY42" s="358"/>
      <c r="BZ42" s="358"/>
      <c r="CA42" s="358"/>
      <c r="CI42" s="357"/>
      <c r="CK42" s="358"/>
      <c r="CL42" s="358"/>
      <c r="CM42" s="358"/>
      <c r="CU42" s="357"/>
      <c r="CW42" s="358"/>
      <c r="CX42" s="358"/>
      <c r="CY42" s="358"/>
    </row>
    <row r="43" spans="2:109" ht="13.5" customHeight="1" x14ac:dyDescent="0.2">
      <c r="B43" s="259"/>
      <c r="AN43" s="1228" t="s">
        <v>607</v>
      </c>
      <c r="AO43" s="1229"/>
      <c r="AP43" s="1229"/>
      <c r="AQ43" s="1229"/>
      <c r="AR43" s="1229"/>
      <c r="AS43" s="1229"/>
      <c r="AT43" s="1229"/>
      <c r="AU43" s="1229"/>
      <c r="AV43" s="1229"/>
      <c r="AW43" s="1229"/>
      <c r="AX43" s="1229"/>
      <c r="AY43" s="1229"/>
      <c r="AZ43" s="1229"/>
      <c r="BA43" s="1229"/>
      <c r="BB43" s="1229"/>
      <c r="BC43" s="1229"/>
      <c r="BD43" s="1229"/>
      <c r="BE43" s="1229"/>
      <c r="BF43" s="1229"/>
      <c r="BG43" s="1229"/>
      <c r="BH43" s="1229"/>
      <c r="BI43" s="1229"/>
      <c r="BJ43" s="1229"/>
      <c r="BK43" s="1229"/>
      <c r="BL43" s="1229"/>
      <c r="BM43" s="1229"/>
      <c r="BN43" s="1229"/>
      <c r="BO43" s="1229"/>
      <c r="BP43" s="1229"/>
      <c r="BQ43" s="1229"/>
      <c r="BR43" s="1229"/>
      <c r="BS43" s="1229"/>
      <c r="BT43" s="1229"/>
      <c r="BU43" s="1229"/>
      <c r="BV43" s="1229"/>
      <c r="BW43" s="1229"/>
      <c r="BX43" s="1229"/>
      <c r="BY43" s="1229"/>
      <c r="BZ43" s="1229"/>
      <c r="CA43" s="1229"/>
      <c r="CB43" s="1229"/>
      <c r="CC43" s="1229"/>
      <c r="CD43" s="1229"/>
      <c r="CE43" s="1229"/>
      <c r="CF43" s="1229"/>
      <c r="CG43" s="1229"/>
      <c r="CH43" s="1229"/>
      <c r="CI43" s="1229"/>
      <c r="CJ43" s="1229"/>
      <c r="CK43" s="1229"/>
      <c r="CL43" s="1229"/>
      <c r="CM43" s="1229"/>
      <c r="CN43" s="1229"/>
      <c r="CO43" s="1229"/>
      <c r="CP43" s="1229"/>
      <c r="CQ43" s="1229"/>
      <c r="CR43" s="1229"/>
      <c r="CS43" s="1229"/>
      <c r="CT43" s="1229"/>
      <c r="CU43" s="1229"/>
      <c r="CV43" s="1229"/>
      <c r="CW43" s="1229"/>
      <c r="CX43" s="1229"/>
      <c r="CY43" s="1229"/>
      <c r="CZ43" s="1229"/>
      <c r="DA43" s="1229"/>
      <c r="DB43" s="1229"/>
      <c r="DC43" s="1230"/>
    </row>
    <row r="44" spans="2:109" ht="13.2" x14ac:dyDescent="0.2">
      <c r="B44" s="259"/>
      <c r="AN44" s="1231"/>
      <c r="AO44" s="1232"/>
      <c r="AP44" s="1232"/>
      <c r="AQ44" s="1232"/>
      <c r="AR44" s="1232"/>
      <c r="AS44" s="1232"/>
      <c r="AT44" s="1232"/>
      <c r="AU44" s="1232"/>
      <c r="AV44" s="1232"/>
      <c r="AW44" s="1232"/>
      <c r="AX44" s="1232"/>
      <c r="AY44" s="1232"/>
      <c r="AZ44" s="1232"/>
      <c r="BA44" s="1232"/>
      <c r="BB44" s="1232"/>
      <c r="BC44" s="1232"/>
      <c r="BD44" s="1232"/>
      <c r="BE44" s="1232"/>
      <c r="BF44" s="1232"/>
      <c r="BG44" s="1232"/>
      <c r="BH44" s="1232"/>
      <c r="BI44" s="1232"/>
      <c r="BJ44" s="1232"/>
      <c r="BK44" s="1232"/>
      <c r="BL44" s="1232"/>
      <c r="BM44" s="1232"/>
      <c r="BN44" s="1232"/>
      <c r="BO44" s="1232"/>
      <c r="BP44" s="1232"/>
      <c r="BQ44" s="1232"/>
      <c r="BR44" s="1232"/>
      <c r="BS44" s="1232"/>
      <c r="BT44" s="1232"/>
      <c r="BU44" s="1232"/>
      <c r="BV44" s="1232"/>
      <c r="BW44" s="1232"/>
      <c r="BX44" s="1232"/>
      <c r="BY44" s="1232"/>
      <c r="BZ44" s="1232"/>
      <c r="CA44" s="1232"/>
      <c r="CB44" s="1232"/>
      <c r="CC44" s="1232"/>
      <c r="CD44" s="1232"/>
      <c r="CE44" s="1232"/>
      <c r="CF44" s="1232"/>
      <c r="CG44" s="1232"/>
      <c r="CH44" s="1232"/>
      <c r="CI44" s="1232"/>
      <c r="CJ44" s="1232"/>
      <c r="CK44" s="1232"/>
      <c r="CL44" s="1232"/>
      <c r="CM44" s="1232"/>
      <c r="CN44" s="1232"/>
      <c r="CO44" s="1232"/>
      <c r="CP44" s="1232"/>
      <c r="CQ44" s="1232"/>
      <c r="CR44" s="1232"/>
      <c r="CS44" s="1232"/>
      <c r="CT44" s="1232"/>
      <c r="CU44" s="1232"/>
      <c r="CV44" s="1232"/>
      <c r="CW44" s="1232"/>
      <c r="CX44" s="1232"/>
      <c r="CY44" s="1232"/>
      <c r="CZ44" s="1232"/>
      <c r="DA44" s="1232"/>
      <c r="DB44" s="1232"/>
      <c r="DC44" s="1233"/>
    </row>
    <row r="45" spans="2:109" ht="13.2" x14ac:dyDescent="0.2">
      <c r="B45" s="259"/>
      <c r="AN45" s="1231"/>
      <c r="AO45" s="1232"/>
      <c r="AP45" s="1232"/>
      <c r="AQ45" s="1232"/>
      <c r="AR45" s="1232"/>
      <c r="AS45" s="1232"/>
      <c r="AT45" s="1232"/>
      <c r="AU45" s="1232"/>
      <c r="AV45" s="1232"/>
      <c r="AW45" s="1232"/>
      <c r="AX45" s="1232"/>
      <c r="AY45" s="1232"/>
      <c r="AZ45" s="1232"/>
      <c r="BA45" s="1232"/>
      <c r="BB45" s="1232"/>
      <c r="BC45" s="1232"/>
      <c r="BD45" s="1232"/>
      <c r="BE45" s="1232"/>
      <c r="BF45" s="1232"/>
      <c r="BG45" s="1232"/>
      <c r="BH45" s="1232"/>
      <c r="BI45" s="1232"/>
      <c r="BJ45" s="1232"/>
      <c r="BK45" s="1232"/>
      <c r="BL45" s="1232"/>
      <c r="BM45" s="1232"/>
      <c r="BN45" s="1232"/>
      <c r="BO45" s="1232"/>
      <c r="BP45" s="1232"/>
      <c r="BQ45" s="1232"/>
      <c r="BR45" s="1232"/>
      <c r="BS45" s="1232"/>
      <c r="BT45" s="1232"/>
      <c r="BU45" s="1232"/>
      <c r="BV45" s="1232"/>
      <c r="BW45" s="1232"/>
      <c r="BX45" s="1232"/>
      <c r="BY45" s="1232"/>
      <c r="BZ45" s="1232"/>
      <c r="CA45" s="1232"/>
      <c r="CB45" s="1232"/>
      <c r="CC45" s="1232"/>
      <c r="CD45" s="1232"/>
      <c r="CE45" s="1232"/>
      <c r="CF45" s="1232"/>
      <c r="CG45" s="1232"/>
      <c r="CH45" s="1232"/>
      <c r="CI45" s="1232"/>
      <c r="CJ45" s="1232"/>
      <c r="CK45" s="1232"/>
      <c r="CL45" s="1232"/>
      <c r="CM45" s="1232"/>
      <c r="CN45" s="1232"/>
      <c r="CO45" s="1232"/>
      <c r="CP45" s="1232"/>
      <c r="CQ45" s="1232"/>
      <c r="CR45" s="1232"/>
      <c r="CS45" s="1232"/>
      <c r="CT45" s="1232"/>
      <c r="CU45" s="1232"/>
      <c r="CV45" s="1232"/>
      <c r="CW45" s="1232"/>
      <c r="CX45" s="1232"/>
      <c r="CY45" s="1232"/>
      <c r="CZ45" s="1232"/>
      <c r="DA45" s="1232"/>
      <c r="DB45" s="1232"/>
      <c r="DC45" s="1233"/>
    </row>
    <row r="46" spans="2:109" ht="13.2" x14ac:dyDescent="0.2">
      <c r="B46" s="259"/>
      <c r="AN46" s="1231"/>
      <c r="AO46" s="1232"/>
      <c r="AP46" s="1232"/>
      <c r="AQ46" s="1232"/>
      <c r="AR46" s="1232"/>
      <c r="AS46" s="1232"/>
      <c r="AT46" s="1232"/>
      <c r="AU46" s="1232"/>
      <c r="AV46" s="1232"/>
      <c r="AW46" s="1232"/>
      <c r="AX46" s="1232"/>
      <c r="AY46" s="1232"/>
      <c r="AZ46" s="1232"/>
      <c r="BA46" s="1232"/>
      <c r="BB46" s="1232"/>
      <c r="BC46" s="1232"/>
      <c r="BD46" s="1232"/>
      <c r="BE46" s="1232"/>
      <c r="BF46" s="1232"/>
      <c r="BG46" s="1232"/>
      <c r="BH46" s="1232"/>
      <c r="BI46" s="1232"/>
      <c r="BJ46" s="1232"/>
      <c r="BK46" s="1232"/>
      <c r="BL46" s="1232"/>
      <c r="BM46" s="1232"/>
      <c r="BN46" s="1232"/>
      <c r="BO46" s="1232"/>
      <c r="BP46" s="1232"/>
      <c r="BQ46" s="1232"/>
      <c r="BR46" s="1232"/>
      <c r="BS46" s="1232"/>
      <c r="BT46" s="1232"/>
      <c r="BU46" s="1232"/>
      <c r="BV46" s="1232"/>
      <c r="BW46" s="1232"/>
      <c r="BX46" s="1232"/>
      <c r="BY46" s="1232"/>
      <c r="BZ46" s="1232"/>
      <c r="CA46" s="1232"/>
      <c r="CB46" s="1232"/>
      <c r="CC46" s="1232"/>
      <c r="CD46" s="1232"/>
      <c r="CE46" s="1232"/>
      <c r="CF46" s="1232"/>
      <c r="CG46" s="1232"/>
      <c r="CH46" s="1232"/>
      <c r="CI46" s="1232"/>
      <c r="CJ46" s="1232"/>
      <c r="CK46" s="1232"/>
      <c r="CL46" s="1232"/>
      <c r="CM46" s="1232"/>
      <c r="CN46" s="1232"/>
      <c r="CO46" s="1232"/>
      <c r="CP46" s="1232"/>
      <c r="CQ46" s="1232"/>
      <c r="CR46" s="1232"/>
      <c r="CS46" s="1232"/>
      <c r="CT46" s="1232"/>
      <c r="CU46" s="1232"/>
      <c r="CV46" s="1232"/>
      <c r="CW46" s="1232"/>
      <c r="CX46" s="1232"/>
      <c r="CY46" s="1232"/>
      <c r="CZ46" s="1232"/>
      <c r="DA46" s="1232"/>
      <c r="DB46" s="1232"/>
      <c r="DC46" s="1233"/>
    </row>
    <row r="47" spans="2:109" ht="13.2" x14ac:dyDescent="0.2">
      <c r="B47" s="259"/>
      <c r="AN47" s="1234"/>
      <c r="AO47" s="1235"/>
      <c r="AP47" s="1235"/>
      <c r="AQ47" s="1235"/>
      <c r="AR47" s="1235"/>
      <c r="AS47" s="1235"/>
      <c r="AT47" s="1235"/>
      <c r="AU47" s="1235"/>
      <c r="AV47" s="1235"/>
      <c r="AW47" s="1235"/>
      <c r="AX47" s="1235"/>
      <c r="AY47" s="1235"/>
      <c r="AZ47" s="1235"/>
      <c r="BA47" s="1235"/>
      <c r="BB47" s="1235"/>
      <c r="BC47" s="1235"/>
      <c r="BD47" s="1235"/>
      <c r="BE47" s="1235"/>
      <c r="BF47" s="1235"/>
      <c r="BG47" s="1235"/>
      <c r="BH47" s="1235"/>
      <c r="BI47" s="1235"/>
      <c r="BJ47" s="1235"/>
      <c r="BK47" s="1235"/>
      <c r="BL47" s="1235"/>
      <c r="BM47" s="1235"/>
      <c r="BN47" s="1235"/>
      <c r="BO47" s="1235"/>
      <c r="BP47" s="1235"/>
      <c r="BQ47" s="1235"/>
      <c r="BR47" s="1235"/>
      <c r="BS47" s="1235"/>
      <c r="BT47" s="1235"/>
      <c r="BU47" s="1235"/>
      <c r="BV47" s="1235"/>
      <c r="BW47" s="1235"/>
      <c r="BX47" s="1235"/>
      <c r="BY47" s="1235"/>
      <c r="BZ47" s="1235"/>
      <c r="CA47" s="1235"/>
      <c r="CB47" s="1235"/>
      <c r="CC47" s="1235"/>
      <c r="CD47" s="1235"/>
      <c r="CE47" s="1235"/>
      <c r="CF47" s="1235"/>
      <c r="CG47" s="1235"/>
      <c r="CH47" s="1235"/>
      <c r="CI47" s="1235"/>
      <c r="CJ47" s="1235"/>
      <c r="CK47" s="1235"/>
      <c r="CL47" s="1235"/>
      <c r="CM47" s="1235"/>
      <c r="CN47" s="1235"/>
      <c r="CO47" s="1235"/>
      <c r="CP47" s="1235"/>
      <c r="CQ47" s="1235"/>
      <c r="CR47" s="1235"/>
      <c r="CS47" s="1235"/>
      <c r="CT47" s="1235"/>
      <c r="CU47" s="1235"/>
      <c r="CV47" s="1235"/>
      <c r="CW47" s="1235"/>
      <c r="CX47" s="1235"/>
      <c r="CY47" s="1235"/>
      <c r="CZ47" s="1235"/>
      <c r="DA47" s="1235"/>
      <c r="DB47" s="1235"/>
      <c r="DC47" s="1236"/>
    </row>
    <row r="48" spans="2:109" ht="13.2" x14ac:dyDescent="0.2">
      <c r="B48" s="259"/>
      <c r="H48" s="359"/>
      <c r="I48" s="359"/>
      <c r="J48" s="359"/>
      <c r="AN48" s="359"/>
      <c r="AO48" s="359"/>
      <c r="AP48" s="359"/>
      <c r="AZ48" s="359"/>
      <c r="BA48" s="359"/>
      <c r="BB48" s="359"/>
      <c r="BL48" s="359"/>
      <c r="BM48" s="359"/>
      <c r="BN48" s="359"/>
      <c r="BX48" s="359"/>
      <c r="BY48" s="359"/>
      <c r="BZ48" s="359"/>
      <c r="CJ48" s="359"/>
      <c r="CK48" s="359"/>
      <c r="CL48" s="359"/>
      <c r="CV48" s="359"/>
      <c r="CW48" s="359"/>
      <c r="CX48" s="359"/>
    </row>
    <row r="49" spans="1:109" ht="13.2" x14ac:dyDescent="0.2">
      <c r="B49" s="259"/>
      <c r="AN49" s="255" t="s">
        <v>608</v>
      </c>
    </row>
    <row r="50" spans="1:109" ht="13.2" x14ac:dyDescent="0.2">
      <c r="B50" s="259"/>
      <c r="G50" s="1237"/>
      <c r="H50" s="1237"/>
      <c r="I50" s="1237"/>
      <c r="J50" s="1237"/>
      <c r="K50" s="360"/>
      <c r="L50" s="360"/>
      <c r="M50" s="361"/>
      <c r="N50" s="361"/>
      <c r="AN50" s="1238"/>
      <c r="AO50" s="1239"/>
      <c r="AP50" s="1239"/>
      <c r="AQ50" s="1239"/>
      <c r="AR50" s="1239"/>
      <c r="AS50" s="1239"/>
      <c r="AT50" s="1239"/>
      <c r="AU50" s="1239"/>
      <c r="AV50" s="1239"/>
      <c r="AW50" s="1239"/>
      <c r="AX50" s="1239"/>
      <c r="AY50" s="1239"/>
      <c r="AZ50" s="1239"/>
      <c r="BA50" s="1239"/>
      <c r="BB50" s="1239"/>
      <c r="BC50" s="1239"/>
      <c r="BD50" s="1239"/>
      <c r="BE50" s="1239"/>
      <c r="BF50" s="1239"/>
      <c r="BG50" s="1239"/>
      <c r="BH50" s="1239"/>
      <c r="BI50" s="1239"/>
      <c r="BJ50" s="1239"/>
      <c r="BK50" s="1239"/>
      <c r="BL50" s="1239"/>
      <c r="BM50" s="1239"/>
      <c r="BN50" s="1239"/>
      <c r="BO50" s="1240"/>
      <c r="BP50" s="1241" t="s">
        <v>565</v>
      </c>
      <c r="BQ50" s="1241"/>
      <c r="BR50" s="1241"/>
      <c r="BS50" s="1241"/>
      <c r="BT50" s="1241"/>
      <c r="BU50" s="1241"/>
      <c r="BV50" s="1241"/>
      <c r="BW50" s="1241"/>
      <c r="BX50" s="1241" t="s">
        <v>566</v>
      </c>
      <c r="BY50" s="1241"/>
      <c r="BZ50" s="1241"/>
      <c r="CA50" s="1241"/>
      <c r="CB50" s="1241"/>
      <c r="CC50" s="1241"/>
      <c r="CD50" s="1241"/>
      <c r="CE50" s="1241"/>
      <c r="CF50" s="1241" t="s">
        <v>567</v>
      </c>
      <c r="CG50" s="1241"/>
      <c r="CH50" s="1241"/>
      <c r="CI50" s="1241"/>
      <c r="CJ50" s="1241"/>
      <c r="CK50" s="1241"/>
      <c r="CL50" s="1241"/>
      <c r="CM50" s="1241"/>
      <c r="CN50" s="1241" t="s">
        <v>568</v>
      </c>
      <c r="CO50" s="1241"/>
      <c r="CP50" s="1241"/>
      <c r="CQ50" s="1241"/>
      <c r="CR50" s="1241"/>
      <c r="CS50" s="1241"/>
      <c r="CT50" s="1241"/>
      <c r="CU50" s="1241"/>
      <c r="CV50" s="1241" t="s">
        <v>569</v>
      </c>
      <c r="CW50" s="1241"/>
      <c r="CX50" s="1241"/>
      <c r="CY50" s="1241"/>
      <c r="CZ50" s="1241"/>
      <c r="DA50" s="1241"/>
      <c r="DB50" s="1241"/>
      <c r="DC50" s="1241"/>
    </row>
    <row r="51" spans="1:109" ht="13.5" customHeight="1" x14ac:dyDescent="0.2">
      <c r="B51" s="259"/>
      <c r="G51" s="1247"/>
      <c r="H51" s="1247"/>
      <c r="I51" s="1245"/>
      <c r="J51" s="1245"/>
      <c r="K51" s="1243"/>
      <c r="L51" s="1243"/>
      <c r="M51" s="1243"/>
      <c r="N51" s="1243"/>
      <c r="AM51" s="359"/>
      <c r="AN51" s="1244" t="s">
        <v>609</v>
      </c>
      <c r="AO51" s="1244"/>
      <c r="AP51" s="1244"/>
      <c r="AQ51" s="1244"/>
      <c r="AR51" s="1244"/>
      <c r="AS51" s="1244"/>
      <c r="AT51" s="1244"/>
      <c r="AU51" s="1244"/>
      <c r="AV51" s="1244"/>
      <c r="AW51" s="1244"/>
      <c r="AX51" s="1244"/>
      <c r="AY51" s="1244"/>
      <c r="AZ51" s="1244"/>
      <c r="BA51" s="1244"/>
      <c r="BB51" s="1244" t="s">
        <v>610</v>
      </c>
      <c r="BC51" s="1244"/>
      <c r="BD51" s="1244"/>
      <c r="BE51" s="1244"/>
      <c r="BF51" s="1244"/>
      <c r="BG51" s="1244"/>
      <c r="BH51" s="1244"/>
      <c r="BI51" s="1244"/>
      <c r="BJ51" s="1244"/>
      <c r="BK51" s="1244"/>
      <c r="BL51" s="1244"/>
      <c r="BM51" s="1244"/>
      <c r="BN51" s="1244"/>
      <c r="BO51" s="1244"/>
      <c r="BP51" s="1242">
        <v>15.9</v>
      </c>
      <c r="BQ51" s="1242"/>
      <c r="BR51" s="1242"/>
      <c r="BS51" s="1242"/>
      <c r="BT51" s="1242"/>
      <c r="BU51" s="1242"/>
      <c r="BV51" s="1242"/>
      <c r="BW51" s="1242"/>
      <c r="BX51" s="1242">
        <v>33.4</v>
      </c>
      <c r="BY51" s="1242"/>
      <c r="BZ51" s="1242"/>
      <c r="CA51" s="1242"/>
      <c r="CB51" s="1242"/>
      <c r="CC51" s="1242"/>
      <c r="CD51" s="1242"/>
      <c r="CE51" s="1242"/>
      <c r="CF51" s="1242">
        <v>38.5</v>
      </c>
      <c r="CG51" s="1242"/>
      <c r="CH51" s="1242"/>
      <c r="CI51" s="1242"/>
      <c r="CJ51" s="1242"/>
      <c r="CK51" s="1242"/>
      <c r="CL51" s="1242"/>
      <c r="CM51" s="1242"/>
      <c r="CN51" s="1242">
        <v>37.1</v>
      </c>
      <c r="CO51" s="1242"/>
      <c r="CP51" s="1242"/>
      <c r="CQ51" s="1242"/>
      <c r="CR51" s="1242"/>
      <c r="CS51" s="1242"/>
      <c r="CT51" s="1242"/>
      <c r="CU51" s="1242"/>
      <c r="CV51" s="1242">
        <v>29.8</v>
      </c>
      <c r="CW51" s="1242"/>
      <c r="CX51" s="1242"/>
      <c r="CY51" s="1242"/>
      <c r="CZ51" s="1242"/>
      <c r="DA51" s="1242"/>
      <c r="DB51" s="1242"/>
      <c r="DC51" s="1242"/>
    </row>
    <row r="52" spans="1:109" ht="13.2" x14ac:dyDescent="0.2">
      <c r="B52" s="259"/>
      <c r="G52" s="1247"/>
      <c r="H52" s="1247"/>
      <c r="I52" s="1245"/>
      <c r="J52" s="1245"/>
      <c r="K52" s="1243"/>
      <c r="L52" s="1243"/>
      <c r="M52" s="1243"/>
      <c r="N52" s="1243"/>
      <c r="AM52" s="359"/>
      <c r="AN52" s="1244"/>
      <c r="AO52" s="1244"/>
      <c r="AP52" s="1244"/>
      <c r="AQ52" s="1244"/>
      <c r="AR52" s="1244"/>
      <c r="AS52" s="1244"/>
      <c r="AT52" s="1244"/>
      <c r="AU52" s="1244"/>
      <c r="AV52" s="1244"/>
      <c r="AW52" s="1244"/>
      <c r="AX52" s="1244"/>
      <c r="AY52" s="1244"/>
      <c r="AZ52" s="1244"/>
      <c r="BA52" s="1244"/>
      <c r="BB52" s="1244"/>
      <c r="BC52" s="1244"/>
      <c r="BD52" s="1244"/>
      <c r="BE52" s="1244"/>
      <c r="BF52" s="1244"/>
      <c r="BG52" s="1244"/>
      <c r="BH52" s="1244"/>
      <c r="BI52" s="1244"/>
      <c r="BJ52" s="1244"/>
      <c r="BK52" s="1244"/>
      <c r="BL52" s="1244"/>
      <c r="BM52" s="1244"/>
      <c r="BN52" s="1244"/>
      <c r="BO52" s="1244"/>
      <c r="BP52" s="1242"/>
      <c r="BQ52" s="1242"/>
      <c r="BR52" s="1242"/>
      <c r="BS52" s="1242"/>
      <c r="BT52" s="1242"/>
      <c r="BU52" s="1242"/>
      <c r="BV52" s="1242"/>
      <c r="BW52" s="1242"/>
      <c r="BX52" s="1242"/>
      <c r="BY52" s="1242"/>
      <c r="BZ52" s="1242"/>
      <c r="CA52" s="1242"/>
      <c r="CB52" s="1242"/>
      <c r="CC52" s="1242"/>
      <c r="CD52" s="1242"/>
      <c r="CE52" s="1242"/>
      <c r="CF52" s="1242"/>
      <c r="CG52" s="1242"/>
      <c r="CH52" s="1242"/>
      <c r="CI52" s="1242"/>
      <c r="CJ52" s="1242"/>
      <c r="CK52" s="1242"/>
      <c r="CL52" s="1242"/>
      <c r="CM52" s="1242"/>
      <c r="CN52" s="1242"/>
      <c r="CO52" s="1242"/>
      <c r="CP52" s="1242"/>
      <c r="CQ52" s="1242"/>
      <c r="CR52" s="1242"/>
      <c r="CS52" s="1242"/>
      <c r="CT52" s="1242"/>
      <c r="CU52" s="1242"/>
      <c r="CV52" s="1242"/>
      <c r="CW52" s="1242"/>
      <c r="CX52" s="1242"/>
      <c r="CY52" s="1242"/>
      <c r="CZ52" s="1242"/>
      <c r="DA52" s="1242"/>
      <c r="DB52" s="1242"/>
      <c r="DC52" s="1242"/>
    </row>
    <row r="53" spans="1:109" ht="13.2" x14ac:dyDescent="0.2">
      <c r="A53" s="358"/>
      <c r="B53" s="259"/>
      <c r="G53" s="1247"/>
      <c r="H53" s="1247"/>
      <c r="I53" s="1237"/>
      <c r="J53" s="1237"/>
      <c r="K53" s="1243"/>
      <c r="L53" s="1243"/>
      <c r="M53" s="1243"/>
      <c r="N53" s="1243"/>
      <c r="AM53" s="359"/>
      <c r="AN53" s="1244"/>
      <c r="AO53" s="1244"/>
      <c r="AP53" s="1244"/>
      <c r="AQ53" s="1244"/>
      <c r="AR53" s="1244"/>
      <c r="AS53" s="1244"/>
      <c r="AT53" s="1244"/>
      <c r="AU53" s="1244"/>
      <c r="AV53" s="1244"/>
      <c r="AW53" s="1244"/>
      <c r="AX53" s="1244"/>
      <c r="AY53" s="1244"/>
      <c r="AZ53" s="1244"/>
      <c r="BA53" s="1244"/>
      <c r="BB53" s="1244" t="s">
        <v>611</v>
      </c>
      <c r="BC53" s="1244"/>
      <c r="BD53" s="1244"/>
      <c r="BE53" s="1244"/>
      <c r="BF53" s="1244"/>
      <c r="BG53" s="1244"/>
      <c r="BH53" s="1244"/>
      <c r="BI53" s="1244"/>
      <c r="BJ53" s="1244"/>
      <c r="BK53" s="1244"/>
      <c r="BL53" s="1244"/>
      <c r="BM53" s="1244"/>
      <c r="BN53" s="1244"/>
      <c r="BO53" s="1244"/>
      <c r="BP53" s="1242">
        <v>66.5</v>
      </c>
      <c r="BQ53" s="1242"/>
      <c r="BR53" s="1242"/>
      <c r="BS53" s="1242"/>
      <c r="BT53" s="1242"/>
      <c r="BU53" s="1242"/>
      <c r="BV53" s="1242"/>
      <c r="BW53" s="1242"/>
      <c r="BX53" s="1242">
        <v>67.099999999999994</v>
      </c>
      <c r="BY53" s="1242"/>
      <c r="BZ53" s="1242"/>
      <c r="CA53" s="1242"/>
      <c r="CB53" s="1242"/>
      <c r="CC53" s="1242"/>
      <c r="CD53" s="1242"/>
      <c r="CE53" s="1242"/>
      <c r="CF53" s="1242">
        <v>67.400000000000006</v>
      </c>
      <c r="CG53" s="1242"/>
      <c r="CH53" s="1242"/>
      <c r="CI53" s="1242"/>
      <c r="CJ53" s="1242"/>
      <c r="CK53" s="1242"/>
      <c r="CL53" s="1242"/>
      <c r="CM53" s="1242"/>
      <c r="CN53" s="1242">
        <v>68.3</v>
      </c>
      <c r="CO53" s="1242"/>
      <c r="CP53" s="1242"/>
      <c r="CQ53" s="1242"/>
      <c r="CR53" s="1242"/>
      <c r="CS53" s="1242"/>
      <c r="CT53" s="1242"/>
      <c r="CU53" s="1242"/>
      <c r="CV53" s="1242">
        <v>69.599999999999994</v>
      </c>
      <c r="CW53" s="1242"/>
      <c r="CX53" s="1242"/>
      <c r="CY53" s="1242"/>
      <c r="CZ53" s="1242"/>
      <c r="DA53" s="1242"/>
      <c r="DB53" s="1242"/>
      <c r="DC53" s="1242"/>
    </row>
    <row r="54" spans="1:109" ht="13.2" x14ac:dyDescent="0.2">
      <c r="A54" s="358"/>
      <c r="B54" s="259"/>
      <c r="G54" s="1247"/>
      <c r="H54" s="1247"/>
      <c r="I54" s="1237"/>
      <c r="J54" s="1237"/>
      <c r="K54" s="1243"/>
      <c r="L54" s="1243"/>
      <c r="M54" s="1243"/>
      <c r="N54" s="1243"/>
      <c r="AM54" s="359"/>
      <c r="AN54" s="1244"/>
      <c r="AO54" s="1244"/>
      <c r="AP54" s="1244"/>
      <c r="AQ54" s="1244"/>
      <c r="AR54" s="1244"/>
      <c r="AS54" s="1244"/>
      <c r="AT54" s="1244"/>
      <c r="AU54" s="1244"/>
      <c r="AV54" s="1244"/>
      <c r="AW54" s="1244"/>
      <c r="AX54" s="1244"/>
      <c r="AY54" s="1244"/>
      <c r="AZ54" s="1244"/>
      <c r="BA54" s="1244"/>
      <c r="BB54" s="1244"/>
      <c r="BC54" s="1244"/>
      <c r="BD54" s="1244"/>
      <c r="BE54" s="1244"/>
      <c r="BF54" s="1244"/>
      <c r="BG54" s="1244"/>
      <c r="BH54" s="1244"/>
      <c r="BI54" s="1244"/>
      <c r="BJ54" s="1244"/>
      <c r="BK54" s="1244"/>
      <c r="BL54" s="1244"/>
      <c r="BM54" s="1244"/>
      <c r="BN54" s="1244"/>
      <c r="BO54" s="1244"/>
      <c r="BP54" s="1242"/>
      <c r="BQ54" s="1242"/>
      <c r="BR54" s="1242"/>
      <c r="BS54" s="1242"/>
      <c r="BT54" s="1242"/>
      <c r="BU54" s="1242"/>
      <c r="BV54" s="1242"/>
      <c r="BW54" s="1242"/>
      <c r="BX54" s="1242"/>
      <c r="BY54" s="1242"/>
      <c r="BZ54" s="1242"/>
      <c r="CA54" s="1242"/>
      <c r="CB54" s="1242"/>
      <c r="CC54" s="1242"/>
      <c r="CD54" s="1242"/>
      <c r="CE54" s="1242"/>
      <c r="CF54" s="1242"/>
      <c r="CG54" s="1242"/>
      <c r="CH54" s="1242"/>
      <c r="CI54" s="1242"/>
      <c r="CJ54" s="1242"/>
      <c r="CK54" s="1242"/>
      <c r="CL54" s="1242"/>
      <c r="CM54" s="1242"/>
      <c r="CN54" s="1242"/>
      <c r="CO54" s="1242"/>
      <c r="CP54" s="1242"/>
      <c r="CQ54" s="1242"/>
      <c r="CR54" s="1242"/>
      <c r="CS54" s="1242"/>
      <c r="CT54" s="1242"/>
      <c r="CU54" s="1242"/>
      <c r="CV54" s="1242"/>
      <c r="CW54" s="1242"/>
      <c r="CX54" s="1242"/>
      <c r="CY54" s="1242"/>
      <c r="CZ54" s="1242"/>
      <c r="DA54" s="1242"/>
      <c r="DB54" s="1242"/>
      <c r="DC54" s="1242"/>
    </row>
    <row r="55" spans="1:109" ht="13.2" x14ac:dyDescent="0.2">
      <c r="A55" s="358"/>
      <c r="B55" s="259"/>
      <c r="G55" s="1237"/>
      <c r="H55" s="1237"/>
      <c r="I55" s="1237"/>
      <c r="J55" s="1237"/>
      <c r="K55" s="1243"/>
      <c r="L55" s="1243"/>
      <c r="M55" s="1243"/>
      <c r="N55" s="1243"/>
      <c r="AN55" s="1241" t="s">
        <v>612</v>
      </c>
      <c r="AO55" s="1241"/>
      <c r="AP55" s="1241"/>
      <c r="AQ55" s="1241"/>
      <c r="AR55" s="1241"/>
      <c r="AS55" s="1241"/>
      <c r="AT55" s="1241"/>
      <c r="AU55" s="1241"/>
      <c r="AV55" s="1241"/>
      <c r="AW55" s="1241"/>
      <c r="AX55" s="1241"/>
      <c r="AY55" s="1241"/>
      <c r="AZ55" s="1241"/>
      <c r="BA55" s="1241"/>
      <c r="BB55" s="1244" t="s">
        <v>610</v>
      </c>
      <c r="BC55" s="1244"/>
      <c r="BD55" s="1244"/>
      <c r="BE55" s="1244"/>
      <c r="BF55" s="1244"/>
      <c r="BG55" s="1244"/>
      <c r="BH55" s="1244"/>
      <c r="BI55" s="1244"/>
      <c r="BJ55" s="1244"/>
      <c r="BK55" s="1244"/>
      <c r="BL55" s="1244"/>
      <c r="BM55" s="1244"/>
      <c r="BN55" s="1244"/>
      <c r="BO55" s="1244"/>
      <c r="BP55" s="1242">
        <v>12.1</v>
      </c>
      <c r="BQ55" s="1242"/>
      <c r="BR55" s="1242"/>
      <c r="BS55" s="1242"/>
      <c r="BT55" s="1242"/>
      <c r="BU55" s="1242"/>
      <c r="BV55" s="1242"/>
      <c r="BW55" s="1242"/>
      <c r="BX55" s="1242">
        <v>11.2</v>
      </c>
      <c r="BY55" s="1242"/>
      <c r="BZ55" s="1242"/>
      <c r="CA55" s="1242"/>
      <c r="CB55" s="1242"/>
      <c r="CC55" s="1242"/>
      <c r="CD55" s="1242"/>
      <c r="CE55" s="1242"/>
      <c r="CF55" s="1242">
        <v>7.1</v>
      </c>
      <c r="CG55" s="1242"/>
      <c r="CH55" s="1242"/>
      <c r="CI55" s="1242"/>
      <c r="CJ55" s="1242"/>
      <c r="CK55" s="1242"/>
      <c r="CL55" s="1242"/>
      <c r="CM55" s="1242"/>
      <c r="CN55" s="1242">
        <v>5</v>
      </c>
      <c r="CO55" s="1242"/>
      <c r="CP55" s="1242"/>
      <c r="CQ55" s="1242"/>
      <c r="CR55" s="1242"/>
      <c r="CS55" s="1242"/>
      <c r="CT55" s="1242"/>
      <c r="CU55" s="1242"/>
      <c r="CV55" s="1242">
        <v>0.1</v>
      </c>
      <c r="CW55" s="1242"/>
      <c r="CX55" s="1242"/>
      <c r="CY55" s="1242"/>
      <c r="CZ55" s="1242"/>
      <c r="DA55" s="1242"/>
      <c r="DB55" s="1242"/>
      <c r="DC55" s="1242"/>
    </row>
    <row r="56" spans="1:109" ht="13.2" x14ac:dyDescent="0.2">
      <c r="A56" s="358"/>
      <c r="B56" s="259"/>
      <c r="G56" s="1237"/>
      <c r="H56" s="1237"/>
      <c r="I56" s="1237"/>
      <c r="J56" s="1237"/>
      <c r="K56" s="1243"/>
      <c r="L56" s="1243"/>
      <c r="M56" s="1243"/>
      <c r="N56" s="1243"/>
      <c r="AN56" s="1241"/>
      <c r="AO56" s="1241"/>
      <c r="AP56" s="1241"/>
      <c r="AQ56" s="1241"/>
      <c r="AR56" s="1241"/>
      <c r="AS56" s="1241"/>
      <c r="AT56" s="1241"/>
      <c r="AU56" s="1241"/>
      <c r="AV56" s="1241"/>
      <c r="AW56" s="1241"/>
      <c r="AX56" s="1241"/>
      <c r="AY56" s="1241"/>
      <c r="AZ56" s="1241"/>
      <c r="BA56" s="1241"/>
      <c r="BB56" s="1244"/>
      <c r="BC56" s="1244"/>
      <c r="BD56" s="1244"/>
      <c r="BE56" s="1244"/>
      <c r="BF56" s="1244"/>
      <c r="BG56" s="1244"/>
      <c r="BH56" s="1244"/>
      <c r="BI56" s="1244"/>
      <c r="BJ56" s="1244"/>
      <c r="BK56" s="1244"/>
      <c r="BL56" s="1244"/>
      <c r="BM56" s="1244"/>
      <c r="BN56" s="1244"/>
      <c r="BO56" s="1244"/>
      <c r="BP56" s="1242"/>
      <c r="BQ56" s="1242"/>
      <c r="BR56" s="1242"/>
      <c r="BS56" s="1242"/>
      <c r="BT56" s="1242"/>
      <c r="BU56" s="1242"/>
      <c r="BV56" s="1242"/>
      <c r="BW56" s="1242"/>
      <c r="BX56" s="1242"/>
      <c r="BY56" s="1242"/>
      <c r="BZ56" s="1242"/>
      <c r="CA56" s="1242"/>
      <c r="CB56" s="1242"/>
      <c r="CC56" s="1242"/>
      <c r="CD56" s="1242"/>
      <c r="CE56" s="1242"/>
      <c r="CF56" s="1242"/>
      <c r="CG56" s="1242"/>
      <c r="CH56" s="1242"/>
      <c r="CI56" s="1242"/>
      <c r="CJ56" s="1242"/>
      <c r="CK56" s="1242"/>
      <c r="CL56" s="1242"/>
      <c r="CM56" s="1242"/>
      <c r="CN56" s="1242"/>
      <c r="CO56" s="1242"/>
      <c r="CP56" s="1242"/>
      <c r="CQ56" s="1242"/>
      <c r="CR56" s="1242"/>
      <c r="CS56" s="1242"/>
      <c r="CT56" s="1242"/>
      <c r="CU56" s="1242"/>
      <c r="CV56" s="1242"/>
      <c r="CW56" s="1242"/>
      <c r="CX56" s="1242"/>
      <c r="CY56" s="1242"/>
      <c r="CZ56" s="1242"/>
      <c r="DA56" s="1242"/>
      <c r="DB56" s="1242"/>
      <c r="DC56" s="1242"/>
    </row>
    <row r="57" spans="1:109" s="358" customFormat="1" ht="13.2" x14ac:dyDescent="0.2">
      <c r="B57" s="362"/>
      <c r="G57" s="1237"/>
      <c r="H57" s="1237"/>
      <c r="I57" s="1246"/>
      <c r="J57" s="1246"/>
      <c r="K57" s="1243"/>
      <c r="L57" s="1243"/>
      <c r="M57" s="1243"/>
      <c r="N57" s="1243"/>
      <c r="AM57" s="255"/>
      <c r="AN57" s="1241"/>
      <c r="AO57" s="1241"/>
      <c r="AP57" s="1241"/>
      <c r="AQ57" s="1241"/>
      <c r="AR57" s="1241"/>
      <c r="AS57" s="1241"/>
      <c r="AT57" s="1241"/>
      <c r="AU57" s="1241"/>
      <c r="AV57" s="1241"/>
      <c r="AW57" s="1241"/>
      <c r="AX57" s="1241"/>
      <c r="AY57" s="1241"/>
      <c r="AZ57" s="1241"/>
      <c r="BA57" s="1241"/>
      <c r="BB57" s="1244" t="s">
        <v>611</v>
      </c>
      <c r="BC57" s="1244"/>
      <c r="BD57" s="1244"/>
      <c r="BE57" s="1244"/>
      <c r="BF57" s="1244"/>
      <c r="BG57" s="1244"/>
      <c r="BH57" s="1244"/>
      <c r="BI57" s="1244"/>
      <c r="BJ57" s="1244"/>
      <c r="BK57" s="1244"/>
      <c r="BL57" s="1244"/>
      <c r="BM57" s="1244"/>
      <c r="BN57" s="1244"/>
      <c r="BO57" s="1244"/>
      <c r="BP57" s="1242">
        <v>59.4</v>
      </c>
      <c r="BQ57" s="1242"/>
      <c r="BR57" s="1242"/>
      <c r="BS57" s="1242"/>
      <c r="BT57" s="1242"/>
      <c r="BU57" s="1242"/>
      <c r="BV57" s="1242"/>
      <c r="BW57" s="1242"/>
      <c r="BX57" s="1242">
        <v>60.2</v>
      </c>
      <c r="BY57" s="1242"/>
      <c r="BZ57" s="1242"/>
      <c r="CA57" s="1242"/>
      <c r="CB57" s="1242"/>
      <c r="CC57" s="1242"/>
      <c r="CD57" s="1242"/>
      <c r="CE57" s="1242"/>
      <c r="CF57" s="1242">
        <v>61</v>
      </c>
      <c r="CG57" s="1242"/>
      <c r="CH57" s="1242"/>
      <c r="CI57" s="1242"/>
      <c r="CJ57" s="1242"/>
      <c r="CK57" s="1242"/>
      <c r="CL57" s="1242"/>
      <c r="CM57" s="1242"/>
      <c r="CN57" s="1242">
        <v>62.1</v>
      </c>
      <c r="CO57" s="1242"/>
      <c r="CP57" s="1242"/>
      <c r="CQ57" s="1242"/>
      <c r="CR57" s="1242"/>
      <c r="CS57" s="1242"/>
      <c r="CT57" s="1242"/>
      <c r="CU57" s="1242"/>
      <c r="CV57" s="1242">
        <v>68.2</v>
      </c>
      <c r="CW57" s="1242"/>
      <c r="CX57" s="1242"/>
      <c r="CY57" s="1242"/>
      <c r="CZ57" s="1242"/>
      <c r="DA57" s="1242"/>
      <c r="DB57" s="1242"/>
      <c r="DC57" s="1242"/>
      <c r="DD57" s="363"/>
      <c r="DE57" s="362"/>
    </row>
    <row r="58" spans="1:109" s="358" customFormat="1" ht="13.2" x14ac:dyDescent="0.2">
      <c r="A58" s="255"/>
      <c r="B58" s="362"/>
      <c r="G58" s="1237"/>
      <c r="H58" s="1237"/>
      <c r="I58" s="1246"/>
      <c r="J58" s="1246"/>
      <c r="K58" s="1243"/>
      <c r="L58" s="1243"/>
      <c r="M58" s="1243"/>
      <c r="N58" s="1243"/>
      <c r="AM58" s="255"/>
      <c r="AN58" s="1241"/>
      <c r="AO58" s="1241"/>
      <c r="AP58" s="1241"/>
      <c r="AQ58" s="1241"/>
      <c r="AR58" s="1241"/>
      <c r="AS58" s="1241"/>
      <c r="AT58" s="1241"/>
      <c r="AU58" s="1241"/>
      <c r="AV58" s="1241"/>
      <c r="AW58" s="1241"/>
      <c r="AX58" s="1241"/>
      <c r="AY58" s="1241"/>
      <c r="AZ58" s="1241"/>
      <c r="BA58" s="1241"/>
      <c r="BB58" s="1244"/>
      <c r="BC58" s="1244"/>
      <c r="BD58" s="1244"/>
      <c r="BE58" s="1244"/>
      <c r="BF58" s="1244"/>
      <c r="BG58" s="1244"/>
      <c r="BH58" s="1244"/>
      <c r="BI58" s="1244"/>
      <c r="BJ58" s="1244"/>
      <c r="BK58" s="1244"/>
      <c r="BL58" s="1244"/>
      <c r="BM58" s="1244"/>
      <c r="BN58" s="1244"/>
      <c r="BO58" s="1244"/>
      <c r="BP58" s="1242"/>
      <c r="BQ58" s="1242"/>
      <c r="BR58" s="1242"/>
      <c r="BS58" s="1242"/>
      <c r="BT58" s="1242"/>
      <c r="BU58" s="1242"/>
      <c r="BV58" s="1242"/>
      <c r="BW58" s="1242"/>
      <c r="BX58" s="1242"/>
      <c r="BY58" s="1242"/>
      <c r="BZ58" s="1242"/>
      <c r="CA58" s="1242"/>
      <c r="CB58" s="1242"/>
      <c r="CC58" s="1242"/>
      <c r="CD58" s="1242"/>
      <c r="CE58" s="1242"/>
      <c r="CF58" s="1242"/>
      <c r="CG58" s="1242"/>
      <c r="CH58" s="1242"/>
      <c r="CI58" s="1242"/>
      <c r="CJ58" s="1242"/>
      <c r="CK58" s="1242"/>
      <c r="CL58" s="1242"/>
      <c r="CM58" s="1242"/>
      <c r="CN58" s="1242"/>
      <c r="CO58" s="1242"/>
      <c r="CP58" s="1242"/>
      <c r="CQ58" s="1242"/>
      <c r="CR58" s="1242"/>
      <c r="CS58" s="1242"/>
      <c r="CT58" s="1242"/>
      <c r="CU58" s="1242"/>
      <c r="CV58" s="1242"/>
      <c r="CW58" s="1242"/>
      <c r="CX58" s="1242"/>
      <c r="CY58" s="1242"/>
      <c r="CZ58" s="1242"/>
      <c r="DA58" s="1242"/>
      <c r="DB58" s="1242"/>
      <c r="DC58" s="1242"/>
      <c r="DD58" s="363"/>
      <c r="DE58" s="362"/>
    </row>
    <row r="59" spans="1:109" s="358" customFormat="1" ht="13.2" x14ac:dyDescent="0.2">
      <c r="A59" s="255"/>
      <c r="B59" s="362"/>
      <c r="K59" s="364"/>
      <c r="L59" s="364"/>
      <c r="M59" s="364"/>
      <c r="N59" s="364"/>
      <c r="AQ59" s="364"/>
      <c r="AR59" s="364"/>
      <c r="AS59" s="364"/>
      <c r="AT59" s="364"/>
      <c r="BC59" s="364"/>
      <c r="BD59" s="364"/>
      <c r="BE59" s="364"/>
      <c r="BF59" s="364"/>
      <c r="BO59" s="364"/>
      <c r="BP59" s="364"/>
      <c r="BQ59" s="364"/>
      <c r="BR59" s="364"/>
      <c r="CA59" s="364"/>
      <c r="CB59" s="364"/>
      <c r="CC59" s="364"/>
      <c r="CD59" s="364"/>
      <c r="CM59" s="364"/>
      <c r="CN59" s="364"/>
      <c r="CO59" s="364"/>
      <c r="CP59" s="364"/>
      <c r="CY59" s="364"/>
      <c r="CZ59" s="364"/>
      <c r="DA59" s="364"/>
      <c r="DB59" s="364"/>
      <c r="DC59" s="364"/>
      <c r="DD59" s="363"/>
      <c r="DE59" s="362"/>
    </row>
    <row r="60" spans="1:109" s="358" customFormat="1" ht="13.2" x14ac:dyDescent="0.2">
      <c r="A60" s="255"/>
      <c r="B60" s="362"/>
      <c r="K60" s="364"/>
      <c r="L60" s="364"/>
      <c r="M60" s="364"/>
      <c r="N60" s="364"/>
      <c r="AQ60" s="364"/>
      <c r="AR60" s="364"/>
      <c r="AS60" s="364"/>
      <c r="AT60" s="364"/>
      <c r="BC60" s="364"/>
      <c r="BD60" s="364"/>
      <c r="BE60" s="364"/>
      <c r="BF60" s="364"/>
      <c r="BO60" s="364"/>
      <c r="BP60" s="364"/>
      <c r="BQ60" s="364"/>
      <c r="BR60" s="364"/>
      <c r="CA60" s="364"/>
      <c r="CB60" s="364"/>
      <c r="CC60" s="364"/>
      <c r="CD60" s="364"/>
      <c r="CM60" s="364"/>
      <c r="CN60" s="364"/>
      <c r="CO60" s="364"/>
      <c r="CP60" s="364"/>
      <c r="CY60" s="364"/>
      <c r="CZ60" s="364"/>
      <c r="DA60" s="364"/>
      <c r="DB60" s="364"/>
      <c r="DC60" s="364"/>
      <c r="DD60" s="363"/>
      <c r="DE60" s="362"/>
    </row>
    <row r="61" spans="1:109" s="358" customFormat="1" ht="13.2" x14ac:dyDescent="0.2">
      <c r="A61" s="255"/>
      <c r="B61" s="365"/>
      <c r="C61" s="366"/>
      <c r="D61" s="366"/>
      <c r="E61" s="366"/>
      <c r="F61" s="366"/>
      <c r="G61" s="366"/>
      <c r="H61" s="366"/>
      <c r="I61" s="366"/>
      <c r="J61" s="366"/>
      <c r="K61" s="366"/>
      <c r="L61" s="366"/>
      <c r="M61" s="367"/>
      <c r="N61" s="367"/>
      <c r="O61" s="366"/>
      <c r="P61" s="366"/>
      <c r="Q61" s="366"/>
      <c r="R61" s="366"/>
      <c r="S61" s="366"/>
      <c r="T61" s="366"/>
      <c r="U61" s="366"/>
      <c r="V61" s="366"/>
      <c r="W61" s="366"/>
      <c r="X61" s="366"/>
      <c r="Y61" s="366"/>
      <c r="Z61" s="366"/>
      <c r="AA61" s="366"/>
      <c r="AB61" s="366"/>
      <c r="AC61" s="366"/>
      <c r="AD61" s="366"/>
      <c r="AE61" s="366"/>
      <c r="AF61" s="366"/>
      <c r="AG61" s="366"/>
      <c r="AH61" s="366"/>
      <c r="AI61" s="366"/>
      <c r="AJ61" s="366"/>
      <c r="AK61" s="366"/>
      <c r="AL61" s="366"/>
      <c r="AM61" s="366"/>
      <c r="AN61" s="366"/>
      <c r="AO61" s="366"/>
      <c r="AP61" s="366"/>
      <c r="AQ61" s="366"/>
      <c r="AR61" s="366"/>
      <c r="AS61" s="367"/>
      <c r="AT61" s="367"/>
      <c r="AU61" s="366"/>
      <c r="AV61" s="366"/>
      <c r="AW61" s="366"/>
      <c r="AX61" s="366"/>
      <c r="AY61" s="366"/>
      <c r="AZ61" s="366"/>
      <c r="BA61" s="366"/>
      <c r="BB61" s="366"/>
      <c r="BC61" s="366"/>
      <c r="BD61" s="366"/>
      <c r="BE61" s="367"/>
      <c r="BF61" s="367"/>
      <c r="BG61" s="366"/>
      <c r="BH61" s="366"/>
      <c r="BI61" s="366"/>
      <c r="BJ61" s="366"/>
      <c r="BK61" s="366"/>
      <c r="BL61" s="366"/>
      <c r="BM61" s="366"/>
      <c r="BN61" s="366"/>
      <c r="BO61" s="366"/>
      <c r="BP61" s="366"/>
      <c r="BQ61" s="367"/>
      <c r="BR61" s="367"/>
      <c r="BS61" s="366"/>
      <c r="BT61" s="366"/>
      <c r="BU61" s="366"/>
      <c r="BV61" s="366"/>
      <c r="BW61" s="366"/>
      <c r="BX61" s="366"/>
      <c r="BY61" s="366"/>
      <c r="BZ61" s="366"/>
      <c r="CA61" s="366"/>
      <c r="CB61" s="366"/>
      <c r="CC61" s="367"/>
      <c r="CD61" s="367"/>
      <c r="CE61" s="366"/>
      <c r="CF61" s="366"/>
      <c r="CG61" s="366"/>
      <c r="CH61" s="366"/>
      <c r="CI61" s="366"/>
      <c r="CJ61" s="366"/>
      <c r="CK61" s="366"/>
      <c r="CL61" s="366"/>
      <c r="CM61" s="366"/>
      <c r="CN61" s="366"/>
      <c r="CO61" s="367"/>
      <c r="CP61" s="367"/>
      <c r="CQ61" s="366"/>
      <c r="CR61" s="366"/>
      <c r="CS61" s="366"/>
      <c r="CT61" s="366"/>
      <c r="CU61" s="366"/>
      <c r="CV61" s="366"/>
      <c r="CW61" s="366"/>
      <c r="CX61" s="366"/>
      <c r="CY61" s="366"/>
      <c r="CZ61" s="366"/>
      <c r="DA61" s="367"/>
      <c r="DB61" s="367"/>
      <c r="DC61" s="367"/>
      <c r="DD61" s="368"/>
      <c r="DE61" s="362"/>
    </row>
    <row r="62" spans="1:109" ht="13.2" x14ac:dyDescent="0.2">
      <c r="B62" s="356"/>
      <c r="C62" s="356"/>
      <c r="D62" s="356"/>
      <c r="E62" s="356"/>
      <c r="F62" s="356"/>
      <c r="G62" s="356"/>
      <c r="H62" s="356"/>
      <c r="I62" s="356"/>
      <c r="J62" s="356"/>
      <c r="K62" s="356"/>
      <c r="L62" s="356"/>
      <c r="M62" s="356"/>
      <c r="N62" s="356"/>
      <c r="O62" s="356"/>
      <c r="P62" s="356"/>
      <c r="Q62" s="356"/>
      <c r="R62" s="356"/>
      <c r="S62" s="356"/>
      <c r="T62" s="356"/>
      <c r="U62" s="356"/>
      <c r="V62" s="356"/>
      <c r="W62" s="356"/>
      <c r="X62" s="356"/>
      <c r="Y62" s="356"/>
      <c r="Z62" s="356"/>
      <c r="AA62" s="356"/>
      <c r="AB62" s="356"/>
      <c r="AC62" s="356"/>
      <c r="AD62" s="356"/>
      <c r="AE62" s="356"/>
      <c r="AF62" s="356"/>
      <c r="AG62" s="356"/>
      <c r="AH62" s="356"/>
      <c r="AI62" s="356"/>
      <c r="AJ62" s="356"/>
      <c r="AK62" s="356"/>
      <c r="AL62" s="356"/>
      <c r="AM62" s="356"/>
      <c r="AN62" s="356"/>
      <c r="AO62" s="356"/>
      <c r="AP62" s="356"/>
      <c r="AQ62" s="356"/>
      <c r="AR62" s="356"/>
      <c r="AS62" s="356"/>
      <c r="AT62" s="356"/>
      <c r="AU62" s="356"/>
      <c r="AV62" s="356"/>
      <c r="AW62" s="356"/>
      <c r="AX62" s="356"/>
      <c r="AY62" s="356"/>
      <c r="AZ62" s="356"/>
      <c r="BA62" s="356"/>
      <c r="BB62" s="356"/>
      <c r="BC62" s="356"/>
      <c r="BD62" s="356"/>
      <c r="BE62" s="356"/>
      <c r="BF62" s="356"/>
      <c r="BG62" s="356"/>
      <c r="BH62" s="356"/>
      <c r="BI62" s="356"/>
      <c r="BJ62" s="356"/>
      <c r="BK62" s="356"/>
      <c r="BL62" s="356"/>
      <c r="BM62" s="356"/>
      <c r="BN62" s="356"/>
      <c r="BO62" s="356"/>
      <c r="BP62" s="356"/>
      <c r="BQ62" s="356"/>
      <c r="BR62" s="356"/>
      <c r="BS62" s="356"/>
      <c r="BT62" s="356"/>
      <c r="BU62" s="356"/>
      <c r="BV62" s="356"/>
      <c r="BW62" s="356"/>
      <c r="BX62" s="356"/>
      <c r="BY62" s="356"/>
      <c r="BZ62" s="356"/>
      <c r="CA62" s="356"/>
      <c r="CB62" s="356"/>
      <c r="CC62" s="356"/>
      <c r="CD62" s="356"/>
      <c r="CE62" s="356"/>
      <c r="CF62" s="356"/>
      <c r="CG62" s="356"/>
      <c r="CH62" s="356"/>
      <c r="CI62" s="356"/>
      <c r="CJ62" s="356"/>
      <c r="CK62" s="356"/>
      <c r="CL62" s="356"/>
      <c r="CM62" s="356"/>
      <c r="CN62" s="356"/>
      <c r="CO62" s="356"/>
      <c r="CP62" s="356"/>
      <c r="CQ62" s="356"/>
      <c r="CR62" s="356"/>
      <c r="CS62" s="356"/>
      <c r="CT62" s="356"/>
      <c r="CU62" s="356"/>
      <c r="CV62" s="356"/>
      <c r="CW62" s="356"/>
      <c r="CX62" s="356"/>
      <c r="CY62" s="356"/>
      <c r="CZ62" s="356"/>
      <c r="DA62" s="356"/>
      <c r="DB62" s="356"/>
      <c r="DC62" s="356"/>
      <c r="DD62" s="356"/>
      <c r="DE62" s="255"/>
    </row>
    <row r="63" spans="1:109" ht="16.2" x14ac:dyDescent="0.2">
      <c r="B63" s="312" t="s">
        <v>613</v>
      </c>
    </row>
    <row r="64" spans="1:109" ht="13.2" x14ac:dyDescent="0.2">
      <c r="B64" s="259"/>
      <c r="G64" s="357"/>
      <c r="I64" s="369"/>
      <c r="J64" s="369"/>
      <c r="K64" s="369"/>
      <c r="L64" s="369"/>
      <c r="M64" s="369"/>
      <c r="N64" s="370"/>
      <c r="AM64" s="357"/>
      <c r="AN64" s="357" t="s">
        <v>606</v>
      </c>
      <c r="AP64" s="358"/>
      <c r="AQ64" s="358"/>
      <c r="AR64" s="358"/>
      <c r="AY64" s="357"/>
      <c r="BA64" s="358"/>
      <c r="BB64" s="358"/>
      <c r="BC64" s="358"/>
      <c r="BK64" s="357"/>
      <c r="BM64" s="358"/>
      <c r="BN64" s="358"/>
      <c r="BO64" s="358"/>
      <c r="BW64" s="357"/>
      <c r="BY64" s="358"/>
      <c r="BZ64" s="358"/>
      <c r="CA64" s="358"/>
      <c r="CI64" s="357"/>
      <c r="CK64" s="358"/>
      <c r="CL64" s="358"/>
      <c r="CM64" s="358"/>
      <c r="CU64" s="357"/>
      <c r="CW64" s="358"/>
      <c r="CX64" s="358"/>
      <c r="CY64" s="358"/>
    </row>
    <row r="65" spans="2:107" ht="13.2" x14ac:dyDescent="0.2">
      <c r="B65" s="259"/>
      <c r="AN65" s="1228" t="s">
        <v>614</v>
      </c>
      <c r="AO65" s="1229"/>
      <c r="AP65" s="1229"/>
      <c r="AQ65" s="1229"/>
      <c r="AR65" s="1229"/>
      <c r="AS65" s="1229"/>
      <c r="AT65" s="1229"/>
      <c r="AU65" s="1229"/>
      <c r="AV65" s="1229"/>
      <c r="AW65" s="1229"/>
      <c r="AX65" s="1229"/>
      <c r="AY65" s="1229"/>
      <c r="AZ65" s="1229"/>
      <c r="BA65" s="1229"/>
      <c r="BB65" s="1229"/>
      <c r="BC65" s="1229"/>
      <c r="BD65" s="1229"/>
      <c r="BE65" s="1229"/>
      <c r="BF65" s="1229"/>
      <c r="BG65" s="1229"/>
      <c r="BH65" s="1229"/>
      <c r="BI65" s="1229"/>
      <c r="BJ65" s="1229"/>
      <c r="BK65" s="1229"/>
      <c r="BL65" s="1229"/>
      <c r="BM65" s="1229"/>
      <c r="BN65" s="1229"/>
      <c r="BO65" s="1229"/>
      <c r="BP65" s="1229"/>
      <c r="BQ65" s="1229"/>
      <c r="BR65" s="1229"/>
      <c r="BS65" s="1229"/>
      <c r="BT65" s="1229"/>
      <c r="BU65" s="1229"/>
      <c r="BV65" s="1229"/>
      <c r="BW65" s="1229"/>
      <c r="BX65" s="1229"/>
      <c r="BY65" s="1229"/>
      <c r="BZ65" s="1229"/>
      <c r="CA65" s="1229"/>
      <c r="CB65" s="1229"/>
      <c r="CC65" s="1229"/>
      <c r="CD65" s="1229"/>
      <c r="CE65" s="1229"/>
      <c r="CF65" s="1229"/>
      <c r="CG65" s="1229"/>
      <c r="CH65" s="1229"/>
      <c r="CI65" s="1229"/>
      <c r="CJ65" s="1229"/>
      <c r="CK65" s="1229"/>
      <c r="CL65" s="1229"/>
      <c r="CM65" s="1229"/>
      <c r="CN65" s="1229"/>
      <c r="CO65" s="1229"/>
      <c r="CP65" s="1229"/>
      <c r="CQ65" s="1229"/>
      <c r="CR65" s="1229"/>
      <c r="CS65" s="1229"/>
      <c r="CT65" s="1229"/>
      <c r="CU65" s="1229"/>
      <c r="CV65" s="1229"/>
      <c r="CW65" s="1229"/>
      <c r="CX65" s="1229"/>
      <c r="CY65" s="1229"/>
      <c r="CZ65" s="1229"/>
      <c r="DA65" s="1229"/>
      <c r="DB65" s="1229"/>
      <c r="DC65" s="1230"/>
    </row>
    <row r="66" spans="2:107" ht="13.2" x14ac:dyDescent="0.2">
      <c r="B66" s="259"/>
      <c r="AN66" s="1231"/>
      <c r="AO66" s="1232"/>
      <c r="AP66" s="1232"/>
      <c r="AQ66" s="1232"/>
      <c r="AR66" s="1232"/>
      <c r="AS66" s="1232"/>
      <c r="AT66" s="1232"/>
      <c r="AU66" s="1232"/>
      <c r="AV66" s="1232"/>
      <c r="AW66" s="1232"/>
      <c r="AX66" s="1232"/>
      <c r="AY66" s="1232"/>
      <c r="AZ66" s="1232"/>
      <c r="BA66" s="1232"/>
      <c r="BB66" s="1232"/>
      <c r="BC66" s="1232"/>
      <c r="BD66" s="1232"/>
      <c r="BE66" s="1232"/>
      <c r="BF66" s="1232"/>
      <c r="BG66" s="1232"/>
      <c r="BH66" s="1232"/>
      <c r="BI66" s="1232"/>
      <c r="BJ66" s="1232"/>
      <c r="BK66" s="1232"/>
      <c r="BL66" s="1232"/>
      <c r="BM66" s="1232"/>
      <c r="BN66" s="1232"/>
      <c r="BO66" s="1232"/>
      <c r="BP66" s="1232"/>
      <c r="BQ66" s="1232"/>
      <c r="BR66" s="1232"/>
      <c r="BS66" s="1232"/>
      <c r="BT66" s="1232"/>
      <c r="BU66" s="1232"/>
      <c r="BV66" s="1232"/>
      <c r="BW66" s="1232"/>
      <c r="BX66" s="1232"/>
      <c r="BY66" s="1232"/>
      <c r="BZ66" s="1232"/>
      <c r="CA66" s="1232"/>
      <c r="CB66" s="1232"/>
      <c r="CC66" s="1232"/>
      <c r="CD66" s="1232"/>
      <c r="CE66" s="1232"/>
      <c r="CF66" s="1232"/>
      <c r="CG66" s="1232"/>
      <c r="CH66" s="1232"/>
      <c r="CI66" s="1232"/>
      <c r="CJ66" s="1232"/>
      <c r="CK66" s="1232"/>
      <c r="CL66" s="1232"/>
      <c r="CM66" s="1232"/>
      <c r="CN66" s="1232"/>
      <c r="CO66" s="1232"/>
      <c r="CP66" s="1232"/>
      <c r="CQ66" s="1232"/>
      <c r="CR66" s="1232"/>
      <c r="CS66" s="1232"/>
      <c r="CT66" s="1232"/>
      <c r="CU66" s="1232"/>
      <c r="CV66" s="1232"/>
      <c r="CW66" s="1232"/>
      <c r="CX66" s="1232"/>
      <c r="CY66" s="1232"/>
      <c r="CZ66" s="1232"/>
      <c r="DA66" s="1232"/>
      <c r="DB66" s="1232"/>
      <c r="DC66" s="1233"/>
    </row>
    <row r="67" spans="2:107" ht="13.2" x14ac:dyDescent="0.2">
      <c r="B67" s="259"/>
      <c r="AN67" s="1231"/>
      <c r="AO67" s="1232"/>
      <c r="AP67" s="1232"/>
      <c r="AQ67" s="1232"/>
      <c r="AR67" s="1232"/>
      <c r="AS67" s="1232"/>
      <c r="AT67" s="1232"/>
      <c r="AU67" s="1232"/>
      <c r="AV67" s="1232"/>
      <c r="AW67" s="1232"/>
      <c r="AX67" s="1232"/>
      <c r="AY67" s="1232"/>
      <c r="AZ67" s="1232"/>
      <c r="BA67" s="1232"/>
      <c r="BB67" s="1232"/>
      <c r="BC67" s="1232"/>
      <c r="BD67" s="1232"/>
      <c r="BE67" s="1232"/>
      <c r="BF67" s="1232"/>
      <c r="BG67" s="1232"/>
      <c r="BH67" s="1232"/>
      <c r="BI67" s="1232"/>
      <c r="BJ67" s="1232"/>
      <c r="BK67" s="1232"/>
      <c r="BL67" s="1232"/>
      <c r="BM67" s="1232"/>
      <c r="BN67" s="1232"/>
      <c r="BO67" s="1232"/>
      <c r="BP67" s="1232"/>
      <c r="BQ67" s="1232"/>
      <c r="BR67" s="1232"/>
      <c r="BS67" s="1232"/>
      <c r="BT67" s="1232"/>
      <c r="BU67" s="1232"/>
      <c r="BV67" s="1232"/>
      <c r="BW67" s="1232"/>
      <c r="BX67" s="1232"/>
      <c r="BY67" s="1232"/>
      <c r="BZ67" s="1232"/>
      <c r="CA67" s="1232"/>
      <c r="CB67" s="1232"/>
      <c r="CC67" s="1232"/>
      <c r="CD67" s="1232"/>
      <c r="CE67" s="1232"/>
      <c r="CF67" s="1232"/>
      <c r="CG67" s="1232"/>
      <c r="CH67" s="1232"/>
      <c r="CI67" s="1232"/>
      <c r="CJ67" s="1232"/>
      <c r="CK67" s="1232"/>
      <c r="CL67" s="1232"/>
      <c r="CM67" s="1232"/>
      <c r="CN67" s="1232"/>
      <c r="CO67" s="1232"/>
      <c r="CP67" s="1232"/>
      <c r="CQ67" s="1232"/>
      <c r="CR67" s="1232"/>
      <c r="CS67" s="1232"/>
      <c r="CT67" s="1232"/>
      <c r="CU67" s="1232"/>
      <c r="CV67" s="1232"/>
      <c r="CW67" s="1232"/>
      <c r="CX67" s="1232"/>
      <c r="CY67" s="1232"/>
      <c r="CZ67" s="1232"/>
      <c r="DA67" s="1232"/>
      <c r="DB67" s="1232"/>
      <c r="DC67" s="1233"/>
    </row>
    <row r="68" spans="2:107" ht="13.2" x14ac:dyDescent="0.2">
      <c r="B68" s="259"/>
      <c r="AN68" s="1231"/>
      <c r="AO68" s="1232"/>
      <c r="AP68" s="1232"/>
      <c r="AQ68" s="1232"/>
      <c r="AR68" s="1232"/>
      <c r="AS68" s="1232"/>
      <c r="AT68" s="1232"/>
      <c r="AU68" s="1232"/>
      <c r="AV68" s="1232"/>
      <c r="AW68" s="1232"/>
      <c r="AX68" s="1232"/>
      <c r="AY68" s="1232"/>
      <c r="AZ68" s="1232"/>
      <c r="BA68" s="1232"/>
      <c r="BB68" s="1232"/>
      <c r="BC68" s="1232"/>
      <c r="BD68" s="1232"/>
      <c r="BE68" s="1232"/>
      <c r="BF68" s="1232"/>
      <c r="BG68" s="1232"/>
      <c r="BH68" s="1232"/>
      <c r="BI68" s="1232"/>
      <c r="BJ68" s="1232"/>
      <c r="BK68" s="1232"/>
      <c r="BL68" s="1232"/>
      <c r="BM68" s="1232"/>
      <c r="BN68" s="1232"/>
      <c r="BO68" s="1232"/>
      <c r="BP68" s="1232"/>
      <c r="BQ68" s="1232"/>
      <c r="BR68" s="1232"/>
      <c r="BS68" s="1232"/>
      <c r="BT68" s="1232"/>
      <c r="BU68" s="1232"/>
      <c r="BV68" s="1232"/>
      <c r="BW68" s="1232"/>
      <c r="BX68" s="1232"/>
      <c r="BY68" s="1232"/>
      <c r="BZ68" s="1232"/>
      <c r="CA68" s="1232"/>
      <c r="CB68" s="1232"/>
      <c r="CC68" s="1232"/>
      <c r="CD68" s="1232"/>
      <c r="CE68" s="1232"/>
      <c r="CF68" s="1232"/>
      <c r="CG68" s="1232"/>
      <c r="CH68" s="1232"/>
      <c r="CI68" s="1232"/>
      <c r="CJ68" s="1232"/>
      <c r="CK68" s="1232"/>
      <c r="CL68" s="1232"/>
      <c r="CM68" s="1232"/>
      <c r="CN68" s="1232"/>
      <c r="CO68" s="1232"/>
      <c r="CP68" s="1232"/>
      <c r="CQ68" s="1232"/>
      <c r="CR68" s="1232"/>
      <c r="CS68" s="1232"/>
      <c r="CT68" s="1232"/>
      <c r="CU68" s="1232"/>
      <c r="CV68" s="1232"/>
      <c r="CW68" s="1232"/>
      <c r="CX68" s="1232"/>
      <c r="CY68" s="1232"/>
      <c r="CZ68" s="1232"/>
      <c r="DA68" s="1232"/>
      <c r="DB68" s="1232"/>
      <c r="DC68" s="1233"/>
    </row>
    <row r="69" spans="2:107" ht="13.2" x14ac:dyDescent="0.2">
      <c r="B69" s="259"/>
      <c r="AN69" s="1234"/>
      <c r="AO69" s="1235"/>
      <c r="AP69" s="1235"/>
      <c r="AQ69" s="1235"/>
      <c r="AR69" s="1235"/>
      <c r="AS69" s="1235"/>
      <c r="AT69" s="1235"/>
      <c r="AU69" s="1235"/>
      <c r="AV69" s="1235"/>
      <c r="AW69" s="1235"/>
      <c r="AX69" s="1235"/>
      <c r="AY69" s="1235"/>
      <c r="AZ69" s="1235"/>
      <c r="BA69" s="1235"/>
      <c r="BB69" s="1235"/>
      <c r="BC69" s="1235"/>
      <c r="BD69" s="1235"/>
      <c r="BE69" s="1235"/>
      <c r="BF69" s="1235"/>
      <c r="BG69" s="1235"/>
      <c r="BH69" s="1235"/>
      <c r="BI69" s="1235"/>
      <c r="BJ69" s="1235"/>
      <c r="BK69" s="1235"/>
      <c r="BL69" s="1235"/>
      <c r="BM69" s="1235"/>
      <c r="BN69" s="1235"/>
      <c r="BO69" s="1235"/>
      <c r="BP69" s="1235"/>
      <c r="BQ69" s="1235"/>
      <c r="BR69" s="1235"/>
      <c r="BS69" s="1235"/>
      <c r="BT69" s="1235"/>
      <c r="BU69" s="1235"/>
      <c r="BV69" s="1235"/>
      <c r="BW69" s="1235"/>
      <c r="BX69" s="1235"/>
      <c r="BY69" s="1235"/>
      <c r="BZ69" s="1235"/>
      <c r="CA69" s="1235"/>
      <c r="CB69" s="1235"/>
      <c r="CC69" s="1235"/>
      <c r="CD69" s="1235"/>
      <c r="CE69" s="1235"/>
      <c r="CF69" s="1235"/>
      <c r="CG69" s="1235"/>
      <c r="CH69" s="1235"/>
      <c r="CI69" s="1235"/>
      <c r="CJ69" s="1235"/>
      <c r="CK69" s="1235"/>
      <c r="CL69" s="1235"/>
      <c r="CM69" s="1235"/>
      <c r="CN69" s="1235"/>
      <c r="CO69" s="1235"/>
      <c r="CP69" s="1235"/>
      <c r="CQ69" s="1235"/>
      <c r="CR69" s="1235"/>
      <c r="CS69" s="1235"/>
      <c r="CT69" s="1235"/>
      <c r="CU69" s="1235"/>
      <c r="CV69" s="1235"/>
      <c r="CW69" s="1235"/>
      <c r="CX69" s="1235"/>
      <c r="CY69" s="1235"/>
      <c r="CZ69" s="1235"/>
      <c r="DA69" s="1235"/>
      <c r="DB69" s="1235"/>
      <c r="DC69" s="1236"/>
    </row>
    <row r="70" spans="2:107" ht="13.2" x14ac:dyDescent="0.2">
      <c r="B70" s="259"/>
      <c r="H70" s="371"/>
      <c r="I70" s="371"/>
      <c r="J70" s="372"/>
      <c r="K70" s="372"/>
      <c r="L70" s="373"/>
      <c r="M70" s="372"/>
      <c r="N70" s="373"/>
      <c r="AN70" s="359"/>
      <c r="AO70" s="359"/>
      <c r="AP70" s="359"/>
      <c r="AZ70" s="359"/>
      <c r="BA70" s="359"/>
      <c r="BB70" s="359"/>
      <c r="BL70" s="359"/>
      <c r="BM70" s="359"/>
      <c r="BN70" s="359"/>
      <c r="BX70" s="359"/>
      <c r="BY70" s="359"/>
      <c r="BZ70" s="359"/>
      <c r="CJ70" s="359"/>
      <c r="CK70" s="359"/>
      <c r="CL70" s="359"/>
      <c r="CV70" s="359"/>
      <c r="CW70" s="359"/>
      <c r="CX70" s="359"/>
    </row>
    <row r="71" spans="2:107" ht="13.2" x14ac:dyDescent="0.2">
      <c r="B71" s="259"/>
      <c r="G71" s="374"/>
      <c r="I71" s="375"/>
      <c r="J71" s="372"/>
      <c r="K71" s="372"/>
      <c r="L71" s="373"/>
      <c r="M71" s="372"/>
      <c r="N71" s="373"/>
      <c r="AM71" s="374"/>
      <c r="AN71" s="255" t="s">
        <v>608</v>
      </c>
    </row>
    <row r="72" spans="2:107" ht="13.2" x14ac:dyDescent="0.2">
      <c r="B72" s="259"/>
      <c r="G72" s="1237"/>
      <c r="H72" s="1237"/>
      <c r="I72" s="1237"/>
      <c r="J72" s="1237"/>
      <c r="K72" s="360"/>
      <c r="L72" s="360"/>
      <c r="M72" s="361"/>
      <c r="N72" s="361"/>
      <c r="AN72" s="1238"/>
      <c r="AO72" s="1239"/>
      <c r="AP72" s="1239"/>
      <c r="AQ72" s="1239"/>
      <c r="AR72" s="1239"/>
      <c r="AS72" s="1239"/>
      <c r="AT72" s="1239"/>
      <c r="AU72" s="1239"/>
      <c r="AV72" s="1239"/>
      <c r="AW72" s="1239"/>
      <c r="AX72" s="1239"/>
      <c r="AY72" s="1239"/>
      <c r="AZ72" s="1239"/>
      <c r="BA72" s="1239"/>
      <c r="BB72" s="1239"/>
      <c r="BC72" s="1239"/>
      <c r="BD72" s="1239"/>
      <c r="BE72" s="1239"/>
      <c r="BF72" s="1239"/>
      <c r="BG72" s="1239"/>
      <c r="BH72" s="1239"/>
      <c r="BI72" s="1239"/>
      <c r="BJ72" s="1239"/>
      <c r="BK72" s="1239"/>
      <c r="BL72" s="1239"/>
      <c r="BM72" s="1239"/>
      <c r="BN72" s="1239"/>
      <c r="BO72" s="1240"/>
      <c r="BP72" s="1241" t="s">
        <v>565</v>
      </c>
      <c r="BQ72" s="1241"/>
      <c r="BR72" s="1241"/>
      <c r="BS72" s="1241"/>
      <c r="BT72" s="1241"/>
      <c r="BU72" s="1241"/>
      <c r="BV72" s="1241"/>
      <c r="BW72" s="1241"/>
      <c r="BX72" s="1241" t="s">
        <v>566</v>
      </c>
      <c r="BY72" s="1241"/>
      <c r="BZ72" s="1241"/>
      <c r="CA72" s="1241"/>
      <c r="CB72" s="1241"/>
      <c r="CC72" s="1241"/>
      <c r="CD72" s="1241"/>
      <c r="CE72" s="1241"/>
      <c r="CF72" s="1241" t="s">
        <v>567</v>
      </c>
      <c r="CG72" s="1241"/>
      <c r="CH72" s="1241"/>
      <c r="CI72" s="1241"/>
      <c r="CJ72" s="1241"/>
      <c r="CK72" s="1241"/>
      <c r="CL72" s="1241"/>
      <c r="CM72" s="1241"/>
      <c r="CN72" s="1241" t="s">
        <v>568</v>
      </c>
      <c r="CO72" s="1241"/>
      <c r="CP72" s="1241"/>
      <c r="CQ72" s="1241"/>
      <c r="CR72" s="1241"/>
      <c r="CS72" s="1241"/>
      <c r="CT72" s="1241"/>
      <c r="CU72" s="1241"/>
      <c r="CV72" s="1241" t="s">
        <v>569</v>
      </c>
      <c r="CW72" s="1241"/>
      <c r="CX72" s="1241"/>
      <c r="CY72" s="1241"/>
      <c r="CZ72" s="1241"/>
      <c r="DA72" s="1241"/>
      <c r="DB72" s="1241"/>
      <c r="DC72" s="1241"/>
    </row>
    <row r="73" spans="2:107" ht="13.2" x14ac:dyDescent="0.2">
      <c r="B73" s="259"/>
      <c r="G73" s="1247"/>
      <c r="H73" s="1247"/>
      <c r="I73" s="1247"/>
      <c r="J73" s="1247"/>
      <c r="K73" s="1248"/>
      <c r="L73" s="1248"/>
      <c r="M73" s="1248"/>
      <c r="N73" s="1248"/>
      <c r="AM73" s="359"/>
      <c r="AN73" s="1244" t="s">
        <v>609</v>
      </c>
      <c r="AO73" s="1244"/>
      <c r="AP73" s="1244"/>
      <c r="AQ73" s="1244"/>
      <c r="AR73" s="1244"/>
      <c r="AS73" s="1244"/>
      <c r="AT73" s="1244"/>
      <c r="AU73" s="1244"/>
      <c r="AV73" s="1244"/>
      <c r="AW73" s="1244"/>
      <c r="AX73" s="1244"/>
      <c r="AY73" s="1244"/>
      <c r="AZ73" s="1244"/>
      <c r="BA73" s="1244"/>
      <c r="BB73" s="1244" t="s">
        <v>610</v>
      </c>
      <c r="BC73" s="1244"/>
      <c r="BD73" s="1244"/>
      <c r="BE73" s="1244"/>
      <c r="BF73" s="1244"/>
      <c r="BG73" s="1244"/>
      <c r="BH73" s="1244"/>
      <c r="BI73" s="1244"/>
      <c r="BJ73" s="1244"/>
      <c r="BK73" s="1244"/>
      <c r="BL73" s="1244"/>
      <c r="BM73" s="1244"/>
      <c r="BN73" s="1244"/>
      <c r="BO73" s="1244"/>
      <c r="BP73" s="1242">
        <v>15.9</v>
      </c>
      <c r="BQ73" s="1242"/>
      <c r="BR73" s="1242"/>
      <c r="BS73" s="1242"/>
      <c r="BT73" s="1242"/>
      <c r="BU73" s="1242"/>
      <c r="BV73" s="1242"/>
      <c r="BW73" s="1242"/>
      <c r="BX73" s="1242">
        <v>33.4</v>
      </c>
      <c r="BY73" s="1242"/>
      <c r="BZ73" s="1242"/>
      <c r="CA73" s="1242"/>
      <c r="CB73" s="1242"/>
      <c r="CC73" s="1242"/>
      <c r="CD73" s="1242"/>
      <c r="CE73" s="1242"/>
      <c r="CF73" s="1242">
        <v>38.5</v>
      </c>
      <c r="CG73" s="1242"/>
      <c r="CH73" s="1242"/>
      <c r="CI73" s="1242"/>
      <c r="CJ73" s="1242"/>
      <c r="CK73" s="1242"/>
      <c r="CL73" s="1242"/>
      <c r="CM73" s="1242"/>
      <c r="CN73" s="1242">
        <v>37.1</v>
      </c>
      <c r="CO73" s="1242"/>
      <c r="CP73" s="1242"/>
      <c r="CQ73" s="1242"/>
      <c r="CR73" s="1242"/>
      <c r="CS73" s="1242"/>
      <c r="CT73" s="1242"/>
      <c r="CU73" s="1242"/>
      <c r="CV73" s="1242">
        <v>29.8</v>
      </c>
      <c r="CW73" s="1242"/>
      <c r="CX73" s="1242"/>
      <c r="CY73" s="1242"/>
      <c r="CZ73" s="1242"/>
      <c r="DA73" s="1242"/>
      <c r="DB73" s="1242"/>
      <c r="DC73" s="1242"/>
    </row>
    <row r="74" spans="2:107" ht="13.2" x14ac:dyDescent="0.2">
      <c r="B74" s="259"/>
      <c r="G74" s="1247"/>
      <c r="H74" s="1247"/>
      <c r="I74" s="1247"/>
      <c r="J74" s="1247"/>
      <c r="K74" s="1248"/>
      <c r="L74" s="1248"/>
      <c r="M74" s="1248"/>
      <c r="N74" s="1248"/>
      <c r="AM74" s="359"/>
      <c r="AN74" s="1244"/>
      <c r="AO74" s="1244"/>
      <c r="AP74" s="1244"/>
      <c r="AQ74" s="1244"/>
      <c r="AR74" s="1244"/>
      <c r="AS74" s="1244"/>
      <c r="AT74" s="1244"/>
      <c r="AU74" s="1244"/>
      <c r="AV74" s="1244"/>
      <c r="AW74" s="1244"/>
      <c r="AX74" s="1244"/>
      <c r="AY74" s="1244"/>
      <c r="AZ74" s="1244"/>
      <c r="BA74" s="1244"/>
      <c r="BB74" s="1244"/>
      <c r="BC74" s="1244"/>
      <c r="BD74" s="1244"/>
      <c r="BE74" s="1244"/>
      <c r="BF74" s="1244"/>
      <c r="BG74" s="1244"/>
      <c r="BH74" s="1244"/>
      <c r="BI74" s="1244"/>
      <c r="BJ74" s="1244"/>
      <c r="BK74" s="1244"/>
      <c r="BL74" s="1244"/>
      <c r="BM74" s="1244"/>
      <c r="BN74" s="1244"/>
      <c r="BO74" s="1244"/>
      <c r="BP74" s="1242"/>
      <c r="BQ74" s="1242"/>
      <c r="BR74" s="1242"/>
      <c r="BS74" s="1242"/>
      <c r="BT74" s="1242"/>
      <c r="BU74" s="1242"/>
      <c r="BV74" s="1242"/>
      <c r="BW74" s="1242"/>
      <c r="BX74" s="1242"/>
      <c r="BY74" s="1242"/>
      <c r="BZ74" s="1242"/>
      <c r="CA74" s="1242"/>
      <c r="CB74" s="1242"/>
      <c r="CC74" s="1242"/>
      <c r="CD74" s="1242"/>
      <c r="CE74" s="1242"/>
      <c r="CF74" s="1242"/>
      <c r="CG74" s="1242"/>
      <c r="CH74" s="1242"/>
      <c r="CI74" s="1242"/>
      <c r="CJ74" s="1242"/>
      <c r="CK74" s="1242"/>
      <c r="CL74" s="1242"/>
      <c r="CM74" s="1242"/>
      <c r="CN74" s="1242"/>
      <c r="CO74" s="1242"/>
      <c r="CP74" s="1242"/>
      <c r="CQ74" s="1242"/>
      <c r="CR74" s="1242"/>
      <c r="CS74" s="1242"/>
      <c r="CT74" s="1242"/>
      <c r="CU74" s="1242"/>
      <c r="CV74" s="1242"/>
      <c r="CW74" s="1242"/>
      <c r="CX74" s="1242"/>
      <c r="CY74" s="1242"/>
      <c r="CZ74" s="1242"/>
      <c r="DA74" s="1242"/>
      <c r="DB74" s="1242"/>
      <c r="DC74" s="1242"/>
    </row>
    <row r="75" spans="2:107" ht="13.2" x14ac:dyDescent="0.2">
      <c r="B75" s="259"/>
      <c r="G75" s="1247"/>
      <c r="H75" s="1247"/>
      <c r="I75" s="1237"/>
      <c r="J75" s="1237"/>
      <c r="K75" s="1243"/>
      <c r="L75" s="1243"/>
      <c r="M75" s="1243"/>
      <c r="N75" s="1243"/>
      <c r="AM75" s="359"/>
      <c r="AN75" s="1244"/>
      <c r="AO75" s="1244"/>
      <c r="AP75" s="1244"/>
      <c r="AQ75" s="1244"/>
      <c r="AR75" s="1244"/>
      <c r="AS75" s="1244"/>
      <c r="AT75" s="1244"/>
      <c r="AU75" s="1244"/>
      <c r="AV75" s="1244"/>
      <c r="AW75" s="1244"/>
      <c r="AX75" s="1244"/>
      <c r="AY75" s="1244"/>
      <c r="AZ75" s="1244"/>
      <c r="BA75" s="1244"/>
      <c r="BB75" s="1244" t="s">
        <v>615</v>
      </c>
      <c r="BC75" s="1244"/>
      <c r="BD75" s="1244"/>
      <c r="BE75" s="1244"/>
      <c r="BF75" s="1244"/>
      <c r="BG75" s="1244"/>
      <c r="BH75" s="1244"/>
      <c r="BI75" s="1244"/>
      <c r="BJ75" s="1244"/>
      <c r="BK75" s="1244"/>
      <c r="BL75" s="1244"/>
      <c r="BM75" s="1244"/>
      <c r="BN75" s="1244"/>
      <c r="BO75" s="1244"/>
      <c r="BP75" s="1242">
        <v>7.4</v>
      </c>
      <c r="BQ75" s="1242"/>
      <c r="BR75" s="1242"/>
      <c r="BS75" s="1242"/>
      <c r="BT75" s="1242"/>
      <c r="BU75" s="1242"/>
      <c r="BV75" s="1242"/>
      <c r="BW75" s="1242"/>
      <c r="BX75" s="1242">
        <v>8.3000000000000007</v>
      </c>
      <c r="BY75" s="1242"/>
      <c r="BZ75" s="1242"/>
      <c r="CA75" s="1242"/>
      <c r="CB75" s="1242"/>
      <c r="CC75" s="1242"/>
      <c r="CD75" s="1242"/>
      <c r="CE75" s="1242"/>
      <c r="CF75" s="1242">
        <v>7.8</v>
      </c>
      <c r="CG75" s="1242"/>
      <c r="CH75" s="1242"/>
      <c r="CI75" s="1242"/>
      <c r="CJ75" s="1242"/>
      <c r="CK75" s="1242"/>
      <c r="CL75" s="1242"/>
      <c r="CM75" s="1242"/>
      <c r="CN75" s="1242">
        <v>8.1999999999999993</v>
      </c>
      <c r="CO75" s="1242"/>
      <c r="CP75" s="1242"/>
      <c r="CQ75" s="1242"/>
      <c r="CR75" s="1242"/>
      <c r="CS75" s="1242"/>
      <c r="CT75" s="1242"/>
      <c r="CU75" s="1242"/>
      <c r="CV75" s="1242">
        <v>7.5</v>
      </c>
      <c r="CW75" s="1242"/>
      <c r="CX75" s="1242"/>
      <c r="CY75" s="1242"/>
      <c r="CZ75" s="1242"/>
      <c r="DA75" s="1242"/>
      <c r="DB75" s="1242"/>
      <c r="DC75" s="1242"/>
    </row>
    <row r="76" spans="2:107" ht="13.2" x14ac:dyDescent="0.2">
      <c r="B76" s="259"/>
      <c r="G76" s="1247"/>
      <c r="H76" s="1247"/>
      <c r="I76" s="1237"/>
      <c r="J76" s="1237"/>
      <c r="K76" s="1243"/>
      <c r="L76" s="1243"/>
      <c r="M76" s="1243"/>
      <c r="N76" s="1243"/>
      <c r="AM76" s="359"/>
      <c r="AN76" s="1244"/>
      <c r="AO76" s="1244"/>
      <c r="AP76" s="1244"/>
      <c r="AQ76" s="1244"/>
      <c r="AR76" s="1244"/>
      <c r="AS76" s="1244"/>
      <c r="AT76" s="1244"/>
      <c r="AU76" s="1244"/>
      <c r="AV76" s="1244"/>
      <c r="AW76" s="1244"/>
      <c r="AX76" s="1244"/>
      <c r="AY76" s="1244"/>
      <c r="AZ76" s="1244"/>
      <c r="BA76" s="1244"/>
      <c r="BB76" s="1244"/>
      <c r="BC76" s="1244"/>
      <c r="BD76" s="1244"/>
      <c r="BE76" s="1244"/>
      <c r="BF76" s="1244"/>
      <c r="BG76" s="1244"/>
      <c r="BH76" s="1244"/>
      <c r="BI76" s="1244"/>
      <c r="BJ76" s="1244"/>
      <c r="BK76" s="1244"/>
      <c r="BL76" s="1244"/>
      <c r="BM76" s="1244"/>
      <c r="BN76" s="1244"/>
      <c r="BO76" s="1244"/>
      <c r="BP76" s="1242"/>
      <c r="BQ76" s="1242"/>
      <c r="BR76" s="1242"/>
      <c r="BS76" s="1242"/>
      <c r="BT76" s="1242"/>
      <c r="BU76" s="1242"/>
      <c r="BV76" s="1242"/>
      <c r="BW76" s="1242"/>
      <c r="BX76" s="1242"/>
      <c r="BY76" s="1242"/>
      <c r="BZ76" s="1242"/>
      <c r="CA76" s="1242"/>
      <c r="CB76" s="1242"/>
      <c r="CC76" s="1242"/>
      <c r="CD76" s="1242"/>
      <c r="CE76" s="1242"/>
      <c r="CF76" s="1242"/>
      <c r="CG76" s="1242"/>
      <c r="CH76" s="1242"/>
      <c r="CI76" s="1242"/>
      <c r="CJ76" s="1242"/>
      <c r="CK76" s="1242"/>
      <c r="CL76" s="1242"/>
      <c r="CM76" s="1242"/>
      <c r="CN76" s="1242"/>
      <c r="CO76" s="1242"/>
      <c r="CP76" s="1242"/>
      <c r="CQ76" s="1242"/>
      <c r="CR76" s="1242"/>
      <c r="CS76" s="1242"/>
      <c r="CT76" s="1242"/>
      <c r="CU76" s="1242"/>
      <c r="CV76" s="1242"/>
      <c r="CW76" s="1242"/>
      <c r="CX76" s="1242"/>
      <c r="CY76" s="1242"/>
      <c r="CZ76" s="1242"/>
      <c r="DA76" s="1242"/>
      <c r="DB76" s="1242"/>
      <c r="DC76" s="1242"/>
    </row>
    <row r="77" spans="2:107" ht="13.2" x14ac:dyDescent="0.2">
      <c r="B77" s="259"/>
      <c r="G77" s="1237"/>
      <c r="H77" s="1237"/>
      <c r="I77" s="1237"/>
      <c r="J77" s="1237"/>
      <c r="K77" s="1248"/>
      <c r="L77" s="1248"/>
      <c r="M77" s="1248"/>
      <c r="N77" s="1248"/>
      <c r="AN77" s="1241" t="s">
        <v>612</v>
      </c>
      <c r="AO77" s="1241"/>
      <c r="AP77" s="1241"/>
      <c r="AQ77" s="1241"/>
      <c r="AR77" s="1241"/>
      <c r="AS77" s="1241"/>
      <c r="AT77" s="1241"/>
      <c r="AU77" s="1241"/>
      <c r="AV77" s="1241"/>
      <c r="AW77" s="1241"/>
      <c r="AX77" s="1241"/>
      <c r="AY77" s="1241"/>
      <c r="AZ77" s="1241"/>
      <c r="BA77" s="1241"/>
      <c r="BB77" s="1244" t="s">
        <v>610</v>
      </c>
      <c r="BC77" s="1244"/>
      <c r="BD77" s="1244"/>
      <c r="BE77" s="1244"/>
      <c r="BF77" s="1244"/>
      <c r="BG77" s="1244"/>
      <c r="BH77" s="1244"/>
      <c r="BI77" s="1244"/>
      <c r="BJ77" s="1244"/>
      <c r="BK77" s="1244"/>
      <c r="BL77" s="1244"/>
      <c r="BM77" s="1244"/>
      <c r="BN77" s="1244"/>
      <c r="BO77" s="1244"/>
      <c r="BP77" s="1242">
        <v>12.1</v>
      </c>
      <c r="BQ77" s="1242"/>
      <c r="BR77" s="1242"/>
      <c r="BS77" s="1242"/>
      <c r="BT77" s="1242"/>
      <c r="BU77" s="1242"/>
      <c r="BV77" s="1242"/>
      <c r="BW77" s="1242"/>
      <c r="BX77" s="1242">
        <v>11.2</v>
      </c>
      <c r="BY77" s="1242"/>
      <c r="BZ77" s="1242"/>
      <c r="CA77" s="1242"/>
      <c r="CB77" s="1242"/>
      <c r="CC77" s="1242"/>
      <c r="CD77" s="1242"/>
      <c r="CE77" s="1242"/>
      <c r="CF77" s="1242">
        <v>7.1</v>
      </c>
      <c r="CG77" s="1242"/>
      <c r="CH77" s="1242"/>
      <c r="CI77" s="1242"/>
      <c r="CJ77" s="1242"/>
      <c r="CK77" s="1242"/>
      <c r="CL77" s="1242"/>
      <c r="CM77" s="1242"/>
      <c r="CN77" s="1242">
        <v>5</v>
      </c>
      <c r="CO77" s="1242"/>
      <c r="CP77" s="1242"/>
      <c r="CQ77" s="1242"/>
      <c r="CR77" s="1242"/>
      <c r="CS77" s="1242"/>
      <c r="CT77" s="1242"/>
      <c r="CU77" s="1242"/>
      <c r="CV77" s="1242">
        <v>0.1</v>
      </c>
      <c r="CW77" s="1242"/>
      <c r="CX77" s="1242"/>
      <c r="CY77" s="1242"/>
      <c r="CZ77" s="1242"/>
      <c r="DA77" s="1242"/>
      <c r="DB77" s="1242"/>
      <c r="DC77" s="1242"/>
    </row>
    <row r="78" spans="2:107" ht="13.2" x14ac:dyDescent="0.2">
      <c r="B78" s="259"/>
      <c r="G78" s="1237"/>
      <c r="H78" s="1237"/>
      <c r="I78" s="1237"/>
      <c r="J78" s="1237"/>
      <c r="K78" s="1248"/>
      <c r="L78" s="1248"/>
      <c r="M78" s="1248"/>
      <c r="N78" s="1248"/>
      <c r="AN78" s="1241"/>
      <c r="AO78" s="1241"/>
      <c r="AP78" s="1241"/>
      <c r="AQ78" s="1241"/>
      <c r="AR78" s="1241"/>
      <c r="AS78" s="1241"/>
      <c r="AT78" s="1241"/>
      <c r="AU78" s="1241"/>
      <c r="AV78" s="1241"/>
      <c r="AW78" s="1241"/>
      <c r="AX78" s="1241"/>
      <c r="AY78" s="1241"/>
      <c r="AZ78" s="1241"/>
      <c r="BA78" s="1241"/>
      <c r="BB78" s="1244"/>
      <c r="BC78" s="1244"/>
      <c r="BD78" s="1244"/>
      <c r="BE78" s="1244"/>
      <c r="BF78" s="1244"/>
      <c r="BG78" s="1244"/>
      <c r="BH78" s="1244"/>
      <c r="BI78" s="1244"/>
      <c r="BJ78" s="1244"/>
      <c r="BK78" s="1244"/>
      <c r="BL78" s="1244"/>
      <c r="BM78" s="1244"/>
      <c r="BN78" s="1244"/>
      <c r="BO78" s="1244"/>
      <c r="BP78" s="1242"/>
      <c r="BQ78" s="1242"/>
      <c r="BR78" s="1242"/>
      <c r="BS78" s="1242"/>
      <c r="BT78" s="1242"/>
      <c r="BU78" s="1242"/>
      <c r="BV78" s="1242"/>
      <c r="BW78" s="1242"/>
      <c r="BX78" s="1242"/>
      <c r="BY78" s="1242"/>
      <c r="BZ78" s="1242"/>
      <c r="CA78" s="1242"/>
      <c r="CB78" s="1242"/>
      <c r="CC78" s="1242"/>
      <c r="CD78" s="1242"/>
      <c r="CE78" s="1242"/>
      <c r="CF78" s="1242"/>
      <c r="CG78" s="1242"/>
      <c r="CH78" s="1242"/>
      <c r="CI78" s="1242"/>
      <c r="CJ78" s="1242"/>
      <c r="CK78" s="1242"/>
      <c r="CL78" s="1242"/>
      <c r="CM78" s="1242"/>
      <c r="CN78" s="1242"/>
      <c r="CO78" s="1242"/>
      <c r="CP78" s="1242"/>
      <c r="CQ78" s="1242"/>
      <c r="CR78" s="1242"/>
      <c r="CS78" s="1242"/>
      <c r="CT78" s="1242"/>
      <c r="CU78" s="1242"/>
      <c r="CV78" s="1242"/>
      <c r="CW78" s="1242"/>
      <c r="CX78" s="1242"/>
      <c r="CY78" s="1242"/>
      <c r="CZ78" s="1242"/>
      <c r="DA78" s="1242"/>
      <c r="DB78" s="1242"/>
      <c r="DC78" s="1242"/>
    </row>
    <row r="79" spans="2:107" ht="13.2" x14ac:dyDescent="0.2">
      <c r="B79" s="259"/>
      <c r="G79" s="1237"/>
      <c r="H79" s="1237"/>
      <c r="I79" s="1246"/>
      <c r="J79" s="1246"/>
      <c r="K79" s="1249"/>
      <c r="L79" s="1249"/>
      <c r="M79" s="1249"/>
      <c r="N79" s="1249"/>
      <c r="AN79" s="1241"/>
      <c r="AO79" s="1241"/>
      <c r="AP79" s="1241"/>
      <c r="AQ79" s="1241"/>
      <c r="AR79" s="1241"/>
      <c r="AS79" s="1241"/>
      <c r="AT79" s="1241"/>
      <c r="AU79" s="1241"/>
      <c r="AV79" s="1241"/>
      <c r="AW79" s="1241"/>
      <c r="AX79" s="1241"/>
      <c r="AY79" s="1241"/>
      <c r="AZ79" s="1241"/>
      <c r="BA79" s="1241"/>
      <c r="BB79" s="1244" t="s">
        <v>615</v>
      </c>
      <c r="BC79" s="1244"/>
      <c r="BD79" s="1244"/>
      <c r="BE79" s="1244"/>
      <c r="BF79" s="1244"/>
      <c r="BG79" s="1244"/>
      <c r="BH79" s="1244"/>
      <c r="BI79" s="1244"/>
      <c r="BJ79" s="1244"/>
      <c r="BK79" s="1244"/>
      <c r="BL79" s="1244"/>
      <c r="BM79" s="1244"/>
      <c r="BN79" s="1244"/>
      <c r="BO79" s="1244"/>
      <c r="BP79" s="1242">
        <v>3.5</v>
      </c>
      <c r="BQ79" s="1242"/>
      <c r="BR79" s="1242"/>
      <c r="BS79" s="1242"/>
      <c r="BT79" s="1242"/>
      <c r="BU79" s="1242"/>
      <c r="BV79" s="1242"/>
      <c r="BW79" s="1242"/>
      <c r="BX79" s="1242">
        <v>3.5</v>
      </c>
      <c r="BY79" s="1242"/>
      <c r="BZ79" s="1242"/>
      <c r="CA79" s="1242"/>
      <c r="CB79" s="1242"/>
      <c r="CC79" s="1242"/>
      <c r="CD79" s="1242"/>
      <c r="CE79" s="1242"/>
      <c r="CF79" s="1242">
        <v>3.4</v>
      </c>
      <c r="CG79" s="1242"/>
      <c r="CH79" s="1242"/>
      <c r="CI79" s="1242"/>
      <c r="CJ79" s="1242"/>
      <c r="CK79" s="1242"/>
      <c r="CL79" s="1242"/>
      <c r="CM79" s="1242"/>
      <c r="CN79" s="1242">
        <v>3.6</v>
      </c>
      <c r="CO79" s="1242"/>
      <c r="CP79" s="1242"/>
      <c r="CQ79" s="1242"/>
      <c r="CR79" s="1242"/>
      <c r="CS79" s="1242"/>
      <c r="CT79" s="1242"/>
      <c r="CU79" s="1242"/>
      <c r="CV79" s="1242">
        <v>3.6</v>
      </c>
      <c r="CW79" s="1242"/>
      <c r="CX79" s="1242"/>
      <c r="CY79" s="1242"/>
      <c r="CZ79" s="1242"/>
      <c r="DA79" s="1242"/>
      <c r="DB79" s="1242"/>
      <c r="DC79" s="1242"/>
    </row>
    <row r="80" spans="2:107" ht="13.2" x14ac:dyDescent="0.2">
      <c r="B80" s="259"/>
      <c r="G80" s="1237"/>
      <c r="H80" s="1237"/>
      <c r="I80" s="1246"/>
      <c r="J80" s="1246"/>
      <c r="K80" s="1249"/>
      <c r="L80" s="1249"/>
      <c r="M80" s="1249"/>
      <c r="N80" s="1249"/>
      <c r="AN80" s="1241"/>
      <c r="AO80" s="1241"/>
      <c r="AP80" s="1241"/>
      <c r="AQ80" s="1241"/>
      <c r="AR80" s="1241"/>
      <c r="AS80" s="1241"/>
      <c r="AT80" s="1241"/>
      <c r="AU80" s="1241"/>
      <c r="AV80" s="1241"/>
      <c r="AW80" s="1241"/>
      <c r="AX80" s="1241"/>
      <c r="AY80" s="1241"/>
      <c r="AZ80" s="1241"/>
      <c r="BA80" s="1241"/>
      <c r="BB80" s="1244"/>
      <c r="BC80" s="1244"/>
      <c r="BD80" s="1244"/>
      <c r="BE80" s="1244"/>
      <c r="BF80" s="1244"/>
      <c r="BG80" s="1244"/>
      <c r="BH80" s="1244"/>
      <c r="BI80" s="1244"/>
      <c r="BJ80" s="1244"/>
      <c r="BK80" s="1244"/>
      <c r="BL80" s="1244"/>
      <c r="BM80" s="1244"/>
      <c r="BN80" s="1244"/>
      <c r="BO80" s="1244"/>
      <c r="BP80" s="1242"/>
      <c r="BQ80" s="1242"/>
      <c r="BR80" s="1242"/>
      <c r="BS80" s="1242"/>
      <c r="BT80" s="1242"/>
      <c r="BU80" s="1242"/>
      <c r="BV80" s="1242"/>
      <c r="BW80" s="1242"/>
      <c r="BX80" s="1242"/>
      <c r="BY80" s="1242"/>
      <c r="BZ80" s="1242"/>
      <c r="CA80" s="1242"/>
      <c r="CB80" s="1242"/>
      <c r="CC80" s="1242"/>
      <c r="CD80" s="1242"/>
      <c r="CE80" s="1242"/>
      <c r="CF80" s="1242"/>
      <c r="CG80" s="1242"/>
      <c r="CH80" s="1242"/>
      <c r="CI80" s="1242"/>
      <c r="CJ80" s="1242"/>
      <c r="CK80" s="1242"/>
      <c r="CL80" s="1242"/>
      <c r="CM80" s="1242"/>
      <c r="CN80" s="1242"/>
      <c r="CO80" s="1242"/>
      <c r="CP80" s="1242"/>
      <c r="CQ80" s="1242"/>
      <c r="CR80" s="1242"/>
      <c r="CS80" s="1242"/>
      <c r="CT80" s="1242"/>
      <c r="CU80" s="1242"/>
      <c r="CV80" s="1242"/>
      <c r="CW80" s="1242"/>
      <c r="CX80" s="1242"/>
      <c r="CY80" s="1242"/>
      <c r="CZ80" s="1242"/>
      <c r="DA80" s="1242"/>
      <c r="DB80" s="1242"/>
      <c r="DC80" s="1242"/>
    </row>
    <row r="81" spans="2:109" ht="13.2" x14ac:dyDescent="0.2">
      <c r="B81" s="259"/>
    </row>
    <row r="82" spans="2:109" ht="16.2" x14ac:dyDescent="0.2">
      <c r="B82" s="259"/>
      <c r="K82" s="376"/>
      <c r="L82" s="376"/>
      <c r="M82" s="376"/>
      <c r="N82" s="376"/>
      <c r="AQ82" s="376"/>
      <c r="AR82" s="376"/>
      <c r="AS82" s="376"/>
      <c r="AT82" s="376"/>
      <c r="BC82" s="376"/>
      <c r="BD82" s="376"/>
      <c r="BE82" s="376"/>
      <c r="BF82" s="376"/>
      <c r="BO82" s="376"/>
      <c r="BP82" s="376"/>
      <c r="BQ82" s="376"/>
      <c r="BR82" s="376"/>
      <c r="CA82" s="376"/>
      <c r="CB82" s="376"/>
      <c r="CC82" s="376"/>
      <c r="CD82" s="376"/>
      <c r="CM82" s="376"/>
      <c r="CN82" s="376"/>
      <c r="CO82" s="376"/>
      <c r="CP82" s="376"/>
      <c r="CY82" s="376"/>
      <c r="CZ82" s="376"/>
      <c r="DA82" s="376"/>
      <c r="DB82" s="376"/>
      <c r="DC82" s="376"/>
    </row>
    <row r="83" spans="2:109" ht="13.2" x14ac:dyDescent="0.2">
      <c r="B83" s="340"/>
      <c r="C83" s="311"/>
      <c r="D83" s="311"/>
      <c r="E83" s="311"/>
      <c r="F83" s="311"/>
      <c r="G83" s="311"/>
      <c r="H83" s="311"/>
      <c r="I83" s="311"/>
      <c r="J83" s="311"/>
      <c r="K83" s="311"/>
      <c r="L83" s="311"/>
      <c r="M83" s="311"/>
      <c r="N83" s="311"/>
      <c r="O83" s="311"/>
      <c r="P83" s="311"/>
      <c r="Q83" s="311"/>
      <c r="R83" s="311"/>
      <c r="S83" s="311"/>
      <c r="T83" s="311"/>
      <c r="U83" s="311"/>
      <c r="V83" s="311"/>
      <c r="W83" s="311"/>
      <c r="X83" s="311"/>
      <c r="Y83" s="311"/>
      <c r="Z83" s="311"/>
      <c r="AA83" s="311"/>
      <c r="AB83" s="311"/>
      <c r="AC83" s="311"/>
      <c r="AD83" s="311"/>
      <c r="AE83" s="311"/>
      <c r="AF83" s="311"/>
      <c r="AG83" s="311"/>
      <c r="AH83" s="311"/>
      <c r="AI83" s="311"/>
      <c r="AJ83" s="311"/>
      <c r="AK83" s="311"/>
      <c r="AL83" s="311"/>
      <c r="AM83" s="311"/>
      <c r="AN83" s="311"/>
      <c r="AO83" s="311"/>
      <c r="AP83" s="311"/>
      <c r="AQ83" s="311"/>
      <c r="AR83" s="311"/>
      <c r="AS83" s="311"/>
      <c r="AT83" s="311"/>
      <c r="AU83" s="311"/>
      <c r="AV83" s="311"/>
      <c r="AW83" s="311"/>
      <c r="AX83" s="311"/>
      <c r="AY83" s="311"/>
      <c r="AZ83" s="311"/>
      <c r="BA83" s="311"/>
      <c r="BB83" s="311"/>
      <c r="BC83" s="311"/>
      <c r="BD83" s="311"/>
      <c r="BE83" s="311"/>
      <c r="BF83" s="311"/>
      <c r="BG83" s="311"/>
      <c r="BH83" s="311"/>
      <c r="BI83" s="311"/>
      <c r="BJ83" s="311"/>
      <c r="BK83" s="311"/>
      <c r="BL83" s="311"/>
      <c r="BM83" s="311"/>
      <c r="BN83" s="311"/>
      <c r="BO83" s="311"/>
      <c r="BP83" s="311"/>
      <c r="BQ83" s="311"/>
      <c r="BR83" s="311"/>
      <c r="BS83" s="311"/>
      <c r="BT83" s="311"/>
      <c r="BU83" s="311"/>
      <c r="BV83" s="311"/>
      <c r="BW83" s="311"/>
      <c r="BX83" s="311"/>
      <c r="BY83" s="311"/>
      <c r="BZ83" s="311"/>
      <c r="CA83" s="311"/>
      <c r="CB83" s="311"/>
      <c r="CC83" s="311"/>
      <c r="CD83" s="311"/>
      <c r="CE83" s="311"/>
      <c r="CF83" s="311"/>
      <c r="CG83" s="311"/>
      <c r="CH83" s="311"/>
      <c r="CI83" s="311"/>
      <c r="CJ83" s="311"/>
      <c r="CK83" s="311"/>
      <c r="CL83" s="311"/>
      <c r="CM83" s="311"/>
      <c r="CN83" s="311"/>
      <c r="CO83" s="311"/>
      <c r="CP83" s="311"/>
      <c r="CQ83" s="311"/>
      <c r="CR83" s="311"/>
      <c r="CS83" s="311"/>
      <c r="CT83" s="311"/>
      <c r="CU83" s="311"/>
      <c r="CV83" s="311"/>
      <c r="CW83" s="311"/>
      <c r="CX83" s="311"/>
      <c r="CY83" s="311"/>
      <c r="CZ83" s="311"/>
      <c r="DA83" s="311"/>
      <c r="DB83" s="311"/>
      <c r="DC83" s="311"/>
      <c r="DD83" s="341"/>
    </row>
    <row r="84" spans="2:109" ht="13.2" x14ac:dyDescent="0.2">
      <c r="DD84" s="255"/>
      <c r="DE84" s="255"/>
    </row>
    <row r="85" spans="2:109" ht="13.2" x14ac:dyDescent="0.2">
      <c r="DD85" s="255"/>
      <c r="DE85" s="255"/>
    </row>
  </sheetData>
  <sheetProtection algorithmName="SHA-512" hashValue="Y3ReF7s9GnnC0KiQrsywPwP9anrXVgBT9kX8a821kxgB/Z0jkP6VXOPhYIEs1H0jXJKiEHxuIQXF6JUFKHPGzw==" saltValue="e3IZ0NJz3HAUYKkq69AT2A=="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FC1184-14BD-43D5-A57E-3D518499EF3F}">
  <sheetPr codeName="Sheet11">
    <pageSetUpPr fitToPage="1"/>
  </sheetPr>
  <dimension ref="A1:DR125"/>
  <sheetViews>
    <sheetView showGridLines="0" topLeftCell="A82" zoomScale="70" zoomScaleNormal="70" zoomScaleSheetLayoutView="70" workbookViewId="0">
      <selection activeCell="AD96" sqref="AD96"/>
    </sheetView>
  </sheetViews>
  <sheetFormatPr defaultColWidth="0" defaultRowHeight="13.5" customHeight="1" zeroHeight="1" x14ac:dyDescent="0.2"/>
  <cols>
    <col min="1" max="34" width="2.44140625" style="254" customWidth="1"/>
    <col min="35" max="122" width="2.44140625" style="253" customWidth="1"/>
    <col min="123" max="16384" width="2.44140625" style="253" hidden="1"/>
  </cols>
  <sheetData>
    <row r="1" spans="1:34" ht="13.5" customHeight="1" x14ac:dyDescent="0.2">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row>
    <row r="2" spans="1:34" ht="13.2" x14ac:dyDescent="0.2">
      <c r="S2" s="253"/>
      <c r="AH2" s="253"/>
    </row>
    <row r="3" spans="1:34" ht="13.2" x14ac:dyDescent="0.2">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row>
    <row r="4" spans="1:34" ht="13.2" x14ac:dyDescent="0.2"/>
    <row r="5" spans="1:34" ht="13.2" x14ac:dyDescent="0.2"/>
    <row r="6" spans="1:34" ht="13.2" x14ac:dyDescent="0.2"/>
    <row r="7" spans="1:34" ht="13.2" x14ac:dyDescent="0.2"/>
    <row r="8" spans="1:34" ht="13.2" x14ac:dyDescent="0.2"/>
    <row r="9" spans="1:34" ht="13.2" x14ac:dyDescent="0.2">
      <c r="AH9" s="253"/>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253"/>
    </row>
    <row r="18" spans="12:34" ht="13.2" x14ac:dyDescent="0.2"/>
    <row r="19" spans="12:34" ht="13.2" x14ac:dyDescent="0.2"/>
    <row r="20" spans="12:34" ht="13.2" x14ac:dyDescent="0.2">
      <c r="AH20" s="253"/>
    </row>
    <row r="21" spans="12:34" ht="13.2" x14ac:dyDescent="0.2">
      <c r="AH21" s="253"/>
    </row>
    <row r="22" spans="12:34" ht="13.2" x14ac:dyDescent="0.2"/>
    <row r="23" spans="12:34" ht="13.2" x14ac:dyDescent="0.2"/>
    <row r="24" spans="12:34" ht="13.2" x14ac:dyDescent="0.2">
      <c r="Q24" s="253"/>
    </row>
    <row r="25" spans="12:34" ht="13.2" x14ac:dyDescent="0.2"/>
    <row r="26" spans="12:34" ht="13.2" x14ac:dyDescent="0.2"/>
    <row r="27" spans="12:34" ht="13.2" x14ac:dyDescent="0.2"/>
    <row r="28" spans="12:34" ht="13.2" x14ac:dyDescent="0.2">
      <c r="O28" s="253"/>
      <c r="T28" s="253"/>
      <c r="AH28" s="253"/>
    </row>
    <row r="29" spans="12:34" ht="13.2" x14ac:dyDescent="0.2"/>
    <row r="30" spans="12:34" ht="13.2" x14ac:dyDescent="0.2"/>
    <row r="31" spans="12:34" ht="13.2" x14ac:dyDescent="0.2">
      <c r="Q31" s="253"/>
    </row>
    <row r="32" spans="12:34" ht="13.2" x14ac:dyDescent="0.2">
      <c r="L32" s="253"/>
    </row>
    <row r="33" spans="2:34" ht="13.2" x14ac:dyDescent="0.2">
      <c r="C33" s="253"/>
      <c r="E33" s="253"/>
      <c r="G33" s="253"/>
      <c r="I33" s="253"/>
      <c r="X33" s="253"/>
    </row>
    <row r="34" spans="2:34" ht="13.2" x14ac:dyDescent="0.2">
      <c r="B34" s="253"/>
      <c r="P34" s="253"/>
      <c r="R34" s="253"/>
      <c r="T34" s="253"/>
    </row>
    <row r="35" spans="2:34" ht="13.2" x14ac:dyDescent="0.2">
      <c r="D35" s="253"/>
      <c r="W35" s="253"/>
      <c r="AC35" s="253"/>
      <c r="AD35" s="253"/>
      <c r="AE35" s="253"/>
      <c r="AF35" s="253"/>
      <c r="AG35" s="253"/>
      <c r="AH35" s="253"/>
    </row>
    <row r="36" spans="2:34" ht="13.2" x14ac:dyDescent="0.2">
      <c r="H36" s="253"/>
      <c r="J36" s="253"/>
      <c r="K36" s="253"/>
      <c r="M36" s="253"/>
      <c r="Y36" s="253"/>
      <c r="Z36" s="253"/>
      <c r="AA36" s="253"/>
      <c r="AB36" s="253"/>
      <c r="AC36" s="253"/>
      <c r="AD36" s="253"/>
      <c r="AE36" s="253"/>
      <c r="AF36" s="253"/>
      <c r="AG36" s="253"/>
      <c r="AH36" s="253"/>
    </row>
    <row r="37" spans="2:34" ht="13.2" x14ac:dyDescent="0.2">
      <c r="AH37" s="253"/>
    </row>
    <row r="38" spans="2:34" ht="13.2" x14ac:dyDescent="0.2">
      <c r="AG38" s="253"/>
      <c r="AH38" s="253"/>
    </row>
    <row r="39" spans="2:34" ht="13.2" x14ac:dyDescent="0.2"/>
    <row r="40" spans="2:34" ht="13.2" x14ac:dyDescent="0.2">
      <c r="X40" s="253"/>
    </row>
    <row r="41" spans="2:34" ht="13.2" x14ac:dyDescent="0.2">
      <c r="R41" s="253"/>
    </row>
    <row r="42" spans="2:34" ht="13.2" x14ac:dyDescent="0.2">
      <c r="W42" s="253"/>
    </row>
    <row r="43" spans="2:34" ht="13.2" x14ac:dyDescent="0.2">
      <c r="Y43" s="253"/>
      <c r="Z43" s="253"/>
      <c r="AA43" s="253"/>
      <c r="AB43" s="253"/>
      <c r="AC43" s="253"/>
      <c r="AD43" s="253"/>
      <c r="AE43" s="253"/>
      <c r="AF43" s="253"/>
      <c r="AG43" s="253"/>
      <c r="AH43" s="253"/>
    </row>
    <row r="44" spans="2:34" ht="13.2" x14ac:dyDescent="0.2">
      <c r="AH44" s="253"/>
    </row>
    <row r="45" spans="2:34" ht="13.2" x14ac:dyDescent="0.2">
      <c r="X45" s="253"/>
    </row>
    <row r="46" spans="2:34" ht="13.2" x14ac:dyDescent="0.2"/>
    <row r="47" spans="2:34" ht="13.2" x14ac:dyDescent="0.2"/>
    <row r="48" spans="2:34" ht="13.2" x14ac:dyDescent="0.2">
      <c r="W48" s="253"/>
      <c r="Y48" s="253"/>
      <c r="Z48" s="253"/>
      <c r="AA48" s="253"/>
      <c r="AB48" s="253"/>
      <c r="AC48" s="253"/>
      <c r="AD48" s="253"/>
      <c r="AE48" s="253"/>
      <c r="AF48" s="253"/>
      <c r="AG48" s="253"/>
      <c r="AH48" s="253"/>
    </row>
    <row r="49" spans="28:34" ht="13.2" x14ac:dyDescent="0.2"/>
    <row r="50" spans="28:34" ht="13.2" x14ac:dyDescent="0.2">
      <c r="AE50" s="253"/>
      <c r="AF50" s="253"/>
      <c r="AG50" s="253"/>
      <c r="AH50" s="253"/>
    </row>
    <row r="51" spans="28:34" ht="13.2" x14ac:dyDescent="0.2">
      <c r="AC51" s="253"/>
      <c r="AD51" s="253"/>
      <c r="AE51" s="253"/>
      <c r="AF51" s="253"/>
      <c r="AG51" s="253"/>
      <c r="AH51" s="253"/>
    </row>
    <row r="52" spans="28:34" ht="13.2" x14ac:dyDescent="0.2"/>
    <row r="53" spans="28:34" ht="13.2" x14ac:dyDescent="0.2">
      <c r="AF53" s="253"/>
      <c r="AG53" s="253"/>
      <c r="AH53" s="253"/>
    </row>
    <row r="54" spans="28:34" ht="13.2" x14ac:dyDescent="0.2">
      <c r="AH54" s="253"/>
    </row>
    <row r="55" spans="28:34" ht="13.2" x14ac:dyDescent="0.2"/>
    <row r="56" spans="28:34" ht="13.2" x14ac:dyDescent="0.2">
      <c r="AB56" s="253"/>
      <c r="AC56" s="253"/>
      <c r="AD56" s="253"/>
      <c r="AE56" s="253"/>
      <c r="AF56" s="253"/>
      <c r="AG56" s="253"/>
      <c r="AH56" s="253"/>
    </row>
    <row r="57" spans="28:34" ht="13.2" x14ac:dyDescent="0.2">
      <c r="AH57" s="253"/>
    </row>
    <row r="58" spans="28:34" ht="13.2" x14ac:dyDescent="0.2">
      <c r="AH58" s="253"/>
    </row>
    <row r="59" spans="28:34" ht="13.2" x14ac:dyDescent="0.2"/>
    <row r="60" spans="28:34" ht="13.2" x14ac:dyDescent="0.2"/>
    <row r="61" spans="28:34" ht="13.2" x14ac:dyDescent="0.2"/>
    <row r="62" spans="28:34" ht="13.2" x14ac:dyDescent="0.2"/>
    <row r="63" spans="28:34" ht="13.2" x14ac:dyDescent="0.2">
      <c r="AH63" s="253"/>
    </row>
    <row r="64" spans="28:34" ht="13.2" x14ac:dyDescent="0.2">
      <c r="AG64" s="253"/>
      <c r="AH64" s="253"/>
    </row>
    <row r="65" spans="28:34" ht="13.2" x14ac:dyDescent="0.2"/>
    <row r="66" spans="28:34" ht="13.2" x14ac:dyDescent="0.2"/>
    <row r="67" spans="28:34" ht="13.2" x14ac:dyDescent="0.2"/>
    <row r="68" spans="28:34" ht="13.2" x14ac:dyDescent="0.2">
      <c r="AB68" s="253"/>
      <c r="AC68" s="253"/>
      <c r="AD68" s="253"/>
      <c r="AE68" s="253"/>
      <c r="AF68" s="253"/>
      <c r="AG68" s="253"/>
      <c r="AH68" s="253"/>
    </row>
    <row r="69" spans="28:34" ht="13.2" x14ac:dyDescent="0.2">
      <c r="AF69" s="253"/>
      <c r="AG69" s="253"/>
      <c r="AH69" s="253"/>
    </row>
    <row r="70" spans="28:34" ht="13.2" x14ac:dyDescent="0.2"/>
    <row r="71" spans="28:34" ht="13.2" x14ac:dyDescent="0.2"/>
    <row r="72" spans="28:34" ht="13.2" x14ac:dyDescent="0.2"/>
    <row r="73" spans="28:34" ht="13.2" x14ac:dyDescent="0.2"/>
    <row r="74" spans="28:34" ht="13.2" x14ac:dyDescent="0.2"/>
    <row r="75" spans="28:34" ht="13.2" x14ac:dyDescent="0.2">
      <c r="AH75" s="253"/>
    </row>
    <row r="76" spans="28:34" ht="13.2" x14ac:dyDescent="0.2">
      <c r="AF76" s="253"/>
      <c r="AG76" s="253"/>
      <c r="AH76" s="253"/>
    </row>
    <row r="77" spans="28:34" ht="13.2" x14ac:dyDescent="0.2">
      <c r="AG77" s="253"/>
      <c r="AH77" s="253"/>
    </row>
    <row r="78" spans="28:34" ht="13.2" x14ac:dyDescent="0.2"/>
    <row r="79" spans="28:34" ht="13.2" x14ac:dyDescent="0.2"/>
    <row r="80" spans="28:34" ht="13.2" x14ac:dyDescent="0.2"/>
    <row r="81" spans="25:34" ht="13.2" x14ac:dyDescent="0.2"/>
    <row r="82" spans="25:34" ht="13.2" x14ac:dyDescent="0.2">
      <c r="Y82" s="253"/>
    </row>
    <row r="83" spans="25:34" ht="13.2" x14ac:dyDescent="0.2">
      <c r="Y83" s="253"/>
      <c r="Z83" s="253"/>
      <c r="AA83" s="253"/>
      <c r="AB83" s="253"/>
      <c r="AC83" s="253"/>
      <c r="AD83" s="253"/>
      <c r="AE83" s="253"/>
      <c r="AF83" s="253"/>
      <c r="AG83" s="253"/>
      <c r="AH83" s="253"/>
    </row>
    <row r="84" spans="25:34" ht="13.2" x14ac:dyDescent="0.2"/>
    <row r="85" spans="25:34" ht="13.2" x14ac:dyDescent="0.2"/>
    <row r="86" spans="25:34" ht="13.2" x14ac:dyDescent="0.2"/>
    <row r="87" spans="25:34" ht="13.2" x14ac:dyDescent="0.2"/>
    <row r="88" spans="25:34" ht="13.2" x14ac:dyDescent="0.2">
      <c r="AH88" s="253"/>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53"/>
      <c r="AG94" s="253"/>
      <c r="AH94" s="253"/>
    </row>
    <row r="95" spans="25:34" ht="13.5" customHeight="1" x14ac:dyDescent="0.2">
      <c r="AH95" s="253"/>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3"/>
    </row>
    <row r="102" spans="33:34" ht="13.5" customHeight="1" x14ac:dyDescent="0.2"/>
    <row r="103" spans="33:34" ht="13.5" customHeight="1" x14ac:dyDescent="0.2"/>
    <row r="104" spans="33:34" ht="13.5" customHeight="1" x14ac:dyDescent="0.2">
      <c r="AG104" s="253"/>
      <c r="AH104" s="253"/>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3"/>
    </row>
    <row r="117" spans="34:122" ht="13.5" customHeight="1" x14ac:dyDescent="0.2"/>
    <row r="118" spans="34:122" ht="13.5" customHeight="1" x14ac:dyDescent="0.2"/>
    <row r="119" spans="34:122" ht="13.5" customHeight="1" x14ac:dyDescent="0.2"/>
    <row r="120" spans="34:122" ht="13.5" customHeight="1" x14ac:dyDescent="0.2">
      <c r="AH120" s="253"/>
    </row>
    <row r="121" spans="34:122" ht="13.5" customHeight="1" x14ac:dyDescent="0.2">
      <c r="AH121" s="253"/>
    </row>
    <row r="122" spans="34:122" ht="13.5" customHeight="1" x14ac:dyDescent="0.2"/>
    <row r="123" spans="34:122" ht="13.5" customHeight="1" x14ac:dyDescent="0.2"/>
    <row r="124" spans="34:122" ht="13.5" customHeight="1" x14ac:dyDescent="0.2"/>
    <row r="125" spans="34:122" ht="13.5" customHeight="1" x14ac:dyDescent="0.2">
      <c r="DR125" s="253" t="s">
        <v>512</v>
      </c>
    </row>
  </sheetData>
  <sheetProtection algorithmName="SHA-512" hashValue="OuLgEYAq/D4fFrYQLP/5PTQDdAEv2vDIyiuEFziBg5wq3+5K0Sg8tWovj3U62DvhA97VwhWxHc+WcPLcou4SlQ==" saltValue="WODqDVA+zE40aO7ZWTzKFQ=="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B3F5D3-622D-4436-9BA0-E095A13853A9}">
  <sheetPr codeName="Sheet12">
    <pageSetUpPr fitToPage="1"/>
  </sheetPr>
  <dimension ref="A1:DR125"/>
  <sheetViews>
    <sheetView showGridLines="0" topLeftCell="A82" zoomScale="70" zoomScaleNormal="70" zoomScaleSheetLayoutView="55" workbookViewId="0"/>
  </sheetViews>
  <sheetFormatPr defaultColWidth="0" defaultRowHeight="13.5" customHeight="1" zeroHeight="1" x14ac:dyDescent="0.2"/>
  <cols>
    <col min="1" max="34" width="2.44140625" style="254" customWidth="1"/>
    <col min="35" max="122" width="2.44140625" style="253" customWidth="1"/>
    <col min="123" max="16384" width="2.44140625" style="253" hidden="1"/>
  </cols>
  <sheetData>
    <row r="1" spans="2:34" ht="13.5" customHeight="1" x14ac:dyDescent="0.2">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row>
    <row r="2" spans="2:34" ht="13.2" x14ac:dyDescent="0.2">
      <c r="S2" s="253"/>
      <c r="AH2" s="253"/>
    </row>
    <row r="3" spans="2:34" ht="13.2" x14ac:dyDescent="0.2">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row>
    <row r="4" spans="2:34" ht="13.2" x14ac:dyDescent="0.2"/>
    <row r="5" spans="2:34" ht="13.2" x14ac:dyDescent="0.2"/>
    <row r="6" spans="2:34" ht="13.2" x14ac:dyDescent="0.2"/>
    <row r="7" spans="2:34" ht="13.2" x14ac:dyDescent="0.2"/>
    <row r="8" spans="2:34" ht="13.2" x14ac:dyDescent="0.2"/>
    <row r="9" spans="2:34" ht="13.2" x14ac:dyDescent="0.2">
      <c r="AH9" s="253"/>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53"/>
    </row>
    <row r="18" spans="12:34" ht="13.2" x14ac:dyDescent="0.2"/>
    <row r="19" spans="12:34" ht="13.2" x14ac:dyDescent="0.2"/>
    <row r="20" spans="12:34" ht="13.2" x14ac:dyDescent="0.2">
      <c r="AH20" s="253"/>
    </row>
    <row r="21" spans="12:34" ht="13.2" x14ac:dyDescent="0.2">
      <c r="AH21" s="253"/>
    </row>
    <row r="22" spans="12:34" ht="13.2" x14ac:dyDescent="0.2"/>
    <row r="23" spans="12:34" ht="13.2" x14ac:dyDescent="0.2"/>
    <row r="24" spans="12:34" ht="13.2" x14ac:dyDescent="0.2">
      <c r="Q24" s="253"/>
    </row>
    <row r="25" spans="12:34" ht="13.2" x14ac:dyDescent="0.2"/>
    <row r="26" spans="12:34" ht="13.2" x14ac:dyDescent="0.2"/>
    <row r="27" spans="12:34" ht="13.2" x14ac:dyDescent="0.2"/>
    <row r="28" spans="12:34" ht="13.2" x14ac:dyDescent="0.2">
      <c r="O28" s="253"/>
      <c r="T28" s="253"/>
      <c r="AH28" s="253"/>
    </row>
    <row r="29" spans="12:34" ht="13.2" x14ac:dyDescent="0.2"/>
    <row r="30" spans="12:34" ht="13.2" x14ac:dyDescent="0.2"/>
    <row r="31" spans="12:34" ht="13.2" x14ac:dyDescent="0.2">
      <c r="Q31" s="253"/>
    </row>
    <row r="32" spans="12:34" ht="13.2" x14ac:dyDescent="0.2">
      <c r="L32" s="253"/>
    </row>
    <row r="33" spans="2:34" ht="13.2" x14ac:dyDescent="0.2">
      <c r="C33" s="253"/>
      <c r="E33" s="253"/>
      <c r="G33" s="253"/>
      <c r="I33" s="253"/>
      <c r="X33" s="253"/>
    </row>
    <row r="34" spans="2:34" ht="13.2" x14ac:dyDescent="0.2">
      <c r="B34" s="253"/>
      <c r="P34" s="253"/>
      <c r="R34" s="253"/>
      <c r="T34" s="253"/>
    </row>
    <row r="35" spans="2:34" ht="13.2" x14ac:dyDescent="0.2">
      <c r="D35" s="253"/>
      <c r="W35" s="253"/>
      <c r="AC35" s="253"/>
      <c r="AD35" s="253"/>
      <c r="AE35" s="253"/>
      <c r="AF35" s="253"/>
      <c r="AG35" s="253"/>
      <c r="AH35" s="253"/>
    </row>
    <row r="36" spans="2:34" ht="13.2" x14ac:dyDescent="0.2">
      <c r="H36" s="253"/>
      <c r="J36" s="253"/>
      <c r="K36" s="253"/>
      <c r="M36" s="253"/>
      <c r="Y36" s="253"/>
      <c r="Z36" s="253"/>
      <c r="AA36" s="253"/>
      <c r="AB36" s="253"/>
      <c r="AC36" s="253"/>
      <c r="AD36" s="253"/>
      <c r="AE36" s="253"/>
      <c r="AF36" s="253"/>
      <c r="AG36" s="253"/>
      <c r="AH36" s="253"/>
    </row>
    <row r="37" spans="2:34" ht="13.2" x14ac:dyDescent="0.2">
      <c r="AH37" s="253"/>
    </row>
    <row r="38" spans="2:34" ht="13.2" x14ac:dyDescent="0.2">
      <c r="AG38" s="253"/>
      <c r="AH38" s="253"/>
    </row>
    <row r="39" spans="2:34" ht="13.2" x14ac:dyDescent="0.2"/>
    <row r="40" spans="2:34" ht="13.2" x14ac:dyDescent="0.2">
      <c r="X40" s="253"/>
    </row>
    <row r="41" spans="2:34" ht="13.2" x14ac:dyDescent="0.2">
      <c r="R41" s="253"/>
    </row>
    <row r="42" spans="2:34" ht="13.2" x14ac:dyDescent="0.2">
      <c r="W42" s="253"/>
    </row>
    <row r="43" spans="2:34" ht="13.2" x14ac:dyDescent="0.2">
      <c r="Y43" s="253"/>
      <c r="Z43" s="253"/>
      <c r="AA43" s="253"/>
      <c r="AB43" s="253"/>
      <c r="AC43" s="253"/>
      <c r="AD43" s="253"/>
      <c r="AE43" s="253"/>
      <c r="AF43" s="253"/>
      <c r="AG43" s="253"/>
      <c r="AH43" s="253"/>
    </row>
    <row r="44" spans="2:34" ht="13.2" x14ac:dyDescent="0.2">
      <c r="AH44" s="253"/>
    </row>
    <row r="45" spans="2:34" ht="13.2" x14ac:dyDescent="0.2">
      <c r="X45" s="253"/>
    </row>
    <row r="46" spans="2:34" ht="13.2" x14ac:dyDescent="0.2"/>
    <row r="47" spans="2:34" ht="13.2" x14ac:dyDescent="0.2"/>
    <row r="48" spans="2:34" ht="13.2" x14ac:dyDescent="0.2">
      <c r="W48" s="253"/>
      <c r="Y48" s="253"/>
      <c r="Z48" s="253"/>
      <c r="AA48" s="253"/>
      <c r="AB48" s="253"/>
      <c r="AC48" s="253"/>
      <c r="AD48" s="253"/>
      <c r="AE48" s="253"/>
      <c r="AF48" s="253"/>
      <c r="AG48" s="253"/>
      <c r="AH48" s="253"/>
    </row>
    <row r="49" spans="28:34" ht="13.2" x14ac:dyDescent="0.2"/>
    <row r="50" spans="28:34" ht="13.2" x14ac:dyDescent="0.2">
      <c r="AE50" s="253"/>
      <c r="AF50" s="253"/>
      <c r="AG50" s="253"/>
      <c r="AH50" s="253"/>
    </row>
    <row r="51" spans="28:34" ht="13.2" x14ac:dyDescent="0.2">
      <c r="AC51" s="253"/>
      <c r="AD51" s="253"/>
      <c r="AE51" s="253"/>
      <c r="AF51" s="253"/>
      <c r="AG51" s="253"/>
      <c r="AH51" s="253"/>
    </row>
    <row r="52" spans="28:34" ht="13.2" x14ac:dyDescent="0.2"/>
    <row r="53" spans="28:34" ht="13.2" x14ac:dyDescent="0.2">
      <c r="AF53" s="253"/>
      <c r="AG53" s="253"/>
      <c r="AH53" s="253"/>
    </row>
    <row r="54" spans="28:34" ht="13.2" x14ac:dyDescent="0.2">
      <c r="AH54" s="253"/>
    </row>
    <row r="55" spans="28:34" ht="13.2" x14ac:dyDescent="0.2"/>
    <row r="56" spans="28:34" ht="13.2" x14ac:dyDescent="0.2">
      <c r="AB56" s="253"/>
      <c r="AC56" s="253"/>
      <c r="AD56" s="253"/>
      <c r="AE56" s="253"/>
      <c r="AF56" s="253"/>
      <c r="AG56" s="253"/>
      <c r="AH56" s="253"/>
    </row>
    <row r="57" spans="28:34" ht="13.2" x14ac:dyDescent="0.2">
      <c r="AH57" s="253"/>
    </row>
    <row r="58" spans="28:34" ht="13.2" x14ac:dyDescent="0.2">
      <c r="AH58" s="253"/>
    </row>
    <row r="59" spans="28:34" ht="13.2" x14ac:dyDescent="0.2">
      <c r="AG59" s="253"/>
      <c r="AH59" s="253"/>
    </row>
    <row r="60" spans="28:34" ht="13.2" x14ac:dyDescent="0.2"/>
    <row r="61" spans="28:34" ht="13.2" x14ac:dyDescent="0.2"/>
    <row r="62" spans="28:34" ht="13.2" x14ac:dyDescent="0.2"/>
    <row r="63" spans="28:34" ht="13.2" x14ac:dyDescent="0.2">
      <c r="AH63" s="253"/>
    </row>
    <row r="64" spans="28:34" ht="13.2" x14ac:dyDescent="0.2">
      <c r="AG64" s="253"/>
      <c r="AH64" s="253"/>
    </row>
    <row r="65" spans="28:34" ht="13.2" x14ac:dyDescent="0.2"/>
    <row r="66" spans="28:34" ht="13.2" x14ac:dyDescent="0.2"/>
    <row r="67" spans="28:34" ht="13.2" x14ac:dyDescent="0.2"/>
    <row r="68" spans="28:34" ht="13.2" x14ac:dyDescent="0.2">
      <c r="AB68" s="253"/>
      <c r="AC68" s="253"/>
      <c r="AD68" s="253"/>
      <c r="AE68" s="253"/>
      <c r="AF68" s="253"/>
      <c r="AG68" s="253"/>
      <c r="AH68" s="253"/>
    </row>
    <row r="69" spans="28:34" ht="13.2" x14ac:dyDescent="0.2">
      <c r="AF69" s="253"/>
      <c r="AG69" s="253"/>
      <c r="AH69" s="253"/>
    </row>
    <row r="70" spans="28:34" ht="13.2" x14ac:dyDescent="0.2"/>
    <row r="71" spans="28:34" ht="13.2" x14ac:dyDescent="0.2"/>
    <row r="72" spans="28:34" ht="13.2" x14ac:dyDescent="0.2"/>
    <row r="73" spans="28:34" ht="13.2" x14ac:dyDescent="0.2"/>
    <row r="74" spans="28:34" ht="13.2" x14ac:dyDescent="0.2"/>
    <row r="75" spans="28:34" ht="13.2" x14ac:dyDescent="0.2">
      <c r="AH75" s="253"/>
    </row>
    <row r="76" spans="28:34" ht="13.2" x14ac:dyDescent="0.2">
      <c r="AF76" s="253"/>
      <c r="AG76" s="253"/>
      <c r="AH76" s="253"/>
    </row>
    <row r="77" spans="28:34" ht="13.2" x14ac:dyDescent="0.2">
      <c r="AG77" s="253"/>
      <c r="AH77" s="253"/>
    </row>
    <row r="78" spans="28:34" ht="13.2" x14ac:dyDescent="0.2"/>
    <row r="79" spans="28:34" ht="13.2" x14ac:dyDescent="0.2"/>
    <row r="80" spans="28:34" ht="13.2" x14ac:dyDescent="0.2"/>
    <row r="81" spans="25:34" ht="13.2" x14ac:dyDescent="0.2"/>
    <row r="82" spans="25:34" ht="13.2" x14ac:dyDescent="0.2">
      <c r="Y82" s="253"/>
    </row>
    <row r="83" spans="25:34" ht="13.2" x14ac:dyDescent="0.2">
      <c r="Y83" s="253"/>
      <c r="Z83" s="253"/>
      <c r="AA83" s="253"/>
      <c r="AB83" s="253"/>
      <c r="AC83" s="253"/>
      <c r="AD83" s="253"/>
      <c r="AE83" s="253"/>
      <c r="AF83" s="253"/>
      <c r="AG83" s="253"/>
      <c r="AH83" s="253"/>
    </row>
    <row r="84" spans="25:34" ht="13.2" x14ac:dyDescent="0.2"/>
    <row r="85" spans="25:34" ht="13.2" x14ac:dyDescent="0.2"/>
    <row r="86" spans="25:34" ht="13.2" x14ac:dyDescent="0.2"/>
    <row r="87" spans="25:34" ht="13.2" x14ac:dyDescent="0.2"/>
    <row r="88" spans="25:34" ht="13.2" x14ac:dyDescent="0.2">
      <c r="AH88" s="253"/>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53"/>
      <c r="AG94" s="253"/>
      <c r="AH94" s="253"/>
    </row>
    <row r="95" spans="25:34" ht="13.5" customHeight="1" x14ac:dyDescent="0.2">
      <c r="AH95" s="253"/>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3"/>
    </row>
    <row r="102" spans="33:34" ht="13.5" customHeight="1" x14ac:dyDescent="0.2"/>
    <row r="103" spans="33:34" ht="13.5" customHeight="1" x14ac:dyDescent="0.2"/>
    <row r="104" spans="33:34" ht="13.5" customHeight="1" x14ac:dyDescent="0.2">
      <c r="AG104" s="253"/>
      <c r="AH104" s="253"/>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3"/>
    </row>
    <row r="117" spans="34:122" ht="13.5" customHeight="1" x14ac:dyDescent="0.2"/>
    <row r="118" spans="34:122" ht="13.5" customHeight="1" x14ac:dyDescent="0.2"/>
    <row r="119" spans="34:122" ht="13.5" customHeight="1" x14ac:dyDescent="0.2"/>
    <row r="120" spans="34:122" ht="13.5" customHeight="1" x14ac:dyDescent="0.2">
      <c r="AH120" s="253"/>
    </row>
    <row r="121" spans="34:122" ht="13.5" customHeight="1" x14ac:dyDescent="0.2">
      <c r="AH121" s="253"/>
    </row>
    <row r="122" spans="34:122" ht="13.5" customHeight="1" x14ac:dyDescent="0.2"/>
    <row r="123" spans="34:122" ht="13.5" customHeight="1" x14ac:dyDescent="0.2"/>
    <row r="124" spans="34:122" ht="13.5" customHeight="1" x14ac:dyDescent="0.2"/>
    <row r="125" spans="34:122" ht="13.5" customHeight="1" x14ac:dyDescent="0.2">
      <c r="DR125" s="253" t="s">
        <v>512</v>
      </c>
    </row>
  </sheetData>
  <sheetProtection algorithmName="SHA-512" hashValue="Ws19mTzR15Bj0dSFt39Ox8EtIAmy/8IzwxsOgQzUwsZvNVRWHBHvDTXDGkPidL2M/mN+yKOhZ+BnRzjZvKTrhQ==" saltValue="izt/KIz9pT1bg/8R0ovB/A=="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09375" defaultRowHeight="13.2" x14ac:dyDescent="0.2"/>
  <cols>
    <col min="1" max="1" width="45.88671875" style="142" customWidth="1"/>
    <col min="2" max="8" width="13.33203125" style="142" customWidth="1"/>
    <col min="9" max="16384" width="11.109375" style="142"/>
  </cols>
  <sheetData>
    <row r="1" spans="1:8" x14ac:dyDescent="0.2">
      <c r="A1" s="136"/>
      <c r="B1" s="137"/>
      <c r="C1" s="138"/>
      <c r="D1" s="139"/>
      <c r="E1" s="140"/>
      <c r="F1" s="140"/>
      <c r="G1" s="140"/>
      <c r="H1" s="141"/>
    </row>
    <row r="2" spans="1:8" x14ac:dyDescent="0.2">
      <c r="A2" s="143"/>
      <c r="B2" s="144"/>
      <c r="C2" s="145"/>
      <c r="D2" s="146" t="s">
        <v>54</v>
      </c>
      <c r="E2" s="147"/>
      <c r="F2" s="148" t="s">
        <v>562</v>
      </c>
      <c r="G2" s="149"/>
      <c r="H2" s="150"/>
    </row>
    <row r="3" spans="1:8" x14ac:dyDescent="0.2">
      <c r="A3" s="146" t="s">
        <v>555</v>
      </c>
      <c r="B3" s="151"/>
      <c r="C3" s="152"/>
      <c r="D3" s="153">
        <v>64232</v>
      </c>
      <c r="E3" s="154"/>
      <c r="F3" s="155">
        <v>33173</v>
      </c>
      <c r="G3" s="156"/>
      <c r="H3" s="157"/>
    </row>
    <row r="4" spans="1:8" x14ac:dyDescent="0.2">
      <c r="A4" s="158"/>
      <c r="B4" s="159"/>
      <c r="C4" s="160"/>
      <c r="D4" s="161">
        <v>54133</v>
      </c>
      <c r="E4" s="162"/>
      <c r="F4" s="163">
        <v>20353</v>
      </c>
      <c r="G4" s="164"/>
      <c r="H4" s="165"/>
    </row>
    <row r="5" spans="1:8" x14ac:dyDescent="0.2">
      <c r="A5" s="146" t="s">
        <v>557</v>
      </c>
      <c r="B5" s="151"/>
      <c r="C5" s="152"/>
      <c r="D5" s="153">
        <v>58330</v>
      </c>
      <c r="E5" s="154"/>
      <c r="F5" s="155">
        <v>37644</v>
      </c>
      <c r="G5" s="156"/>
      <c r="H5" s="157"/>
    </row>
    <row r="6" spans="1:8" x14ac:dyDescent="0.2">
      <c r="A6" s="158"/>
      <c r="B6" s="159"/>
      <c r="C6" s="160"/>
      <c r="D6" s="161">
        <v>54450</v>
      </c>
      <c r="E6" s="162"/>
      <c r="F6" s="163">
        <v>24939</v>
      </c>
      <c r="G6" s="164"/>
      <c r="H6" s="165"/>
    </row>
    <row r="7" spans="1:8" x14ac:dyDescent="0.2">
      <c r="A7" s="146" t="s">
        <v>558</v>
      </c>
      <c r="B7" s="151"/>
      <c r="C7" s="152"/>
      <c r="D7" s="153">
        <v>59420</v>
      </c>
      <c r="E7" s="154"/>
      <c r="F7" s="155">
        <v>39221</v>
      </c>
      <c r="G7" s="156"/>
      <c r="H7" s="157"/>
    </row>
    <row r="8" spans="1:8" x14ac:dyDescent="0.2">
      <c r="A8" s="158"/>
      <c r="B8" s="159"/>
      <c r="C8" s="160"/>
      <c r="D8" s="161">
        <v>52711</v>
      </c>
      <c r="E8" s="162"/>
      <c r="F8" s="163">
        <v>24821</v>
      </c>
      <c r="G8" s="164"/>
      <c r="H8" s="165"/>
    </row>
    <row r="9" spans="1:8" x14ac:dyDescent="0.2">
      <c r="A9" s="146" t="s">
        <v>559</v>
      </c>
      <c r="B9" s="151"/>
      <c r="C9" s="152"/>
      <c r="D9" s="153">
        <v>39238</v>
      </c>
      <c r="E9" s="154"/>
      <c r="F9" s="155">
        <v>38566</v>
      </c>
      <c r="G9" s="156"/>
      <c r="H9" s="157"/>
    </row>
    <row r="10" spans="1:8" x14ac:dyDescent="0.2">
      <c r="A10" s="158"/>
      <c r="B10" s="159"/>
      <c r="C10" s="160"/>
      <c r="D10" s="161">
        <v>26921</v>
      </c>
      <c r="E10" s="162"/>
      <c r="F10" s="163">
        <v>24059</v>
      </c>
      <c r="G10" s="164"/>
      <c r="H10" s="165"/>
    </row>
    <row r="11" spans="1:8" x14ac:dyDescent="0.2">
      <c r="A11" s="146" t="s">
        <v>560</v>
      </c>
      <c r="B11" s="151"/>
      <c r="C11" s="152"/>
      <c r="D11" s="153">
        <v>36811</v>
      </c>
      <c r="E11" s="154"/>
      <c r="F11" s="155">
        <v>35156</v>
      </c>
      <c r="G11" s="156"/>
      <c r="H11" s="157"/>
    </row>
    <row r="12" spans="1:8" x14ac:dyDescent="0.2">
      <c r="A12" s="158"/>
      <c r="B12" s="159"/>
      <c r="C12" s="166"/>
      <c r="D12" s="161">
        <v>25974</v>
      </c>
      <c r="E12" s="162"/>
      <c r="F12" s="163">
        <v>22430</v>
      </c>
      <c r="G12" s="164"/>
      <c r="H12" s="165"/>
    </row>
    <row r="13" spans="1:8" x14ac:dyDescent="0.2">
      <c r="A13" s="146"/>
      <c r="B13" s="151"/>
      <c r="C13" s="152"/>
      <c r="D13" s="153">
        <v>51606</v>
      </c>
      <c r="E13" s="154"/>
      <c r="F13" s="155">
        <v>36752</v>
      </c>
      <c r="G13" s="167"/>
      <c r="H13" s="157"/>
    </row>
    <row r="14" spans="1:8" x14ac:dyDescent="0.2">
      <c r="A14" s="158"/>
      <c r="B14" s="159"/>
      <c r="C14" s="160"/>
      <c r="D14" s="161">
        <v>42838</v>
      </c>
      <c r="E14" s="162"/>
      <c r="F14" s="163">
        <v>23320</v>
      </c>
      <c r="G14" s="164"/>
      <c r="H14" s="165"/>
    </row>
    <row r="17" spans="1:11" x14ac:dyDescent="0.2">
      <c r="A17" s="142" t="s">
        <v>55</v>
      </c>
    </row>
    <row r="18" spans="1:11" x14ac:dyDescent="0.2">
      <c r="A18" s="168"/>
      <c r="B18" s="168" t="str">
        <f>実質収支比率等に係る経年分析!F$46</f>
        <v>H30</v>
      </c>
      <c r="C18" s="168" t="str">
        <f>実質収支比率等に係る経年分析!G$46</f>
        <v>R01</v>
      </c>
      <c r="D18" s="168" t="str">
        <f>実質収支比率等に係る経年分析!H$46</f>
        <v>R02</v>
      </c>
      <c r="E18" s="168" t="str">
        <f>実質収支比率等に係る経年分析!I$46</f>
        <v>R03</v>
      </c>
      <c r="F18" s="168" t="str">
        <f>実質収支比率等に係る経年分析!J$46</f>
        <v>R04</v>
      </c>
    </row>
    <row r="19" spans="1:11" x14ac:dyDescent="0.2">
      <c r="A19" s="168" t="s">
        <v>56</v>
      </c>
      <c r="B19" s="168">
        <f>ROUND(VALUE(SUBSTITUTE(実質収支比率等に係る経年分析!F$48,"▲","-")),2)</f>
        <v>1.42</v>
      </c>
      <c r="C19" s="168">
        <f>ROUND(VALUE(SUBSTITUTE(実質収支比率等に係る経年分析!G$48,"▲","-")),2)</f>
        <v>2.98</v>
      </c>
      <c r="D19" s="168">
        <f>ROUND(VALUE(SUBSTITUTE(実質収支比率等に係る経年分析!H$48,"▲","-")),2)</f>
        <v>4.13</v>
      </c>
      <c r="E19" s="168">
        <f>ROUND(VALUE(SUBSTITUTE(実質収支比率等に係る経年分析!I$48,"▲","-")),2)</f>
        <v>3.7</v>
      </c>
      <c r="F19" s="168">
        <f>ROUND(VALUE(SUBSTITUTE(実質収支比率等に係る経年分析!J$48,"▲","-")),2)</f>
        <v>3.4</v>
      </c>
    </row>
    <row r="20" spans="1:11" x14ac:dyDescent="0.2">
      <c r="A20" s="168" t="s">
        <v>57</v>
      </c>
      <c r="B20" s="168">
        <f>ROUND(VALUE(SUBSTITUTE(実質収支比率等に係る経年分析!F$47,"▲","-")),2)</f>
        <v>29.82</v>
      </c>
      <c r="C20" s="168">
        <f>ROUND(VALUE(SUBSTITUTE(実質収支比率等に係る経年分析!G$47,"▲","-")),2)</f>
        <v>18.149999999999999</v>
      </c>
      <c r="D20" s="168">
        <f>ROUND(VALUE(SUBSTITUTE(実質収支比率等に係る経年分析!H$47,"▲","-")),2)</f>
        <v>16.2</v>
      </c>
      <c r="E20" s="168">
        <f>ROUND(VALUE(SUBSTITUTE(実質収支比率等に係る経年分析!I$47,"▲","-")),2)</f>
        <v>19.47</v>
      </c>
      <c r="F20" s="168">
        <f>ROUND(VALUE(SUBSTITUTE(実質収支比率等に係る経年分析!J$47,"▲","-")),2)</f>
        <v>19.89</v>
      </c>
    </row>
    <row r="21" spans="1:11" x14ac:dyDescent="0.2">
      <c r="A21" s="168" t="s">
        <v>58</v>
      </c>
      <c r="B21" s="168">
        <f>IF(ISNUMBER(VALUE(SUBSTITUTE(実質収支比率等に係る経年分析!F$49,"▲","-"))),ROUND(VALUE(SUBSTITUTE(実質収支比率等に係る経年分析!F$49,"▲","-")),2),NA())</f>
        <v>-10.46</v>
      </c>
      <c r="C21" s="168">
        <f>IF(ISNUMBER(VALUE(SUBSTITUTE(実質収支比率等に係る経年分析!G$49,"▲","-"))),ROUND(VALUE(SUBSTITUTE(実質収支比率等に係る経年分析!G$49,"▲","-")),2),NA())</f>
        <v>-10.45</v>
      </c>
      <c r="D21" s="168">
        <f>IF(ISNUMBER(VALUE(SUBSTITUTE(実質収支比率等に係る経年分析!H$49,"▲","-"))),ROUND(VALUE(SUBSTITUTE(実質収支比率等に係る経年分析!H$49,"▲","-")),2),NA())</f>
        <v>-1.52</v>
      </c>
      <c r="E21" s="168">
        <f>IF(ISNUMBER(VALUE(SUBSTITUTE(実質収支比率等に係る経年分析!I$49,"▲","-"))),ROUND(VALUE(SUBSTITUTE(実質収支比率等に係る経年分析!I$49,"▲","-")),2),NA())</f>
        <v>-0.66</v>
      </c>
      <c r="F21" s="168">
        <f>IF(ISNUMBER(VALUE(SUBSTITUTE(実質収支比率等に係る経年分析!J$49,"▲","-"))),ROUND(VALUE(SUBSTITUTE(実質収支比率等に係る経年分析!J$49,"▲","-")),2),NA())</f>
        <v>-1.17</v>
      </c>
    </row>
    <row r="24" spans="1:11" x14ac:dyDescent="0.2">
      <c r="A24" s="142" t="s">
        <v>59</v>
      </c>
    </row>
    <row r="25" spans="1:11" x14ac:dyDescent="0.2">
      <c r="A25" s="169"/>
      <c r="B25" s="169" t="str">
        <f>連結実質赤字比率に係る赤字・黒字の構成分析!F$33</f>
        <v>H30</v>
      </c>
      <c r="C25" s="169"/>
      <c r="D25" s="169" t="str">
        <f>連結実質赤字比率に係る赤字・黒字の構成分析!G$33</f>
        <v>R01</v>
      </c>
      <c r="E25" s="169"/>
      <c r="F25" s="169" t="str">
        <f>連結実質赤字比率に係る赤字・黒字の構成分析!H$33</f>
        <v>R02</v>
      </c>
      <c r="G25" s="169"/>
      <c r="H25" s="169" t="str">
        <f>連結実質赤字比率に係る赤字・黒字の構成分析!I$33</f>
        <v>R03</v>
      </c>
      <c r="I25" s="169"/>
      <c r="J25" s="169" t="str">
        <f>連結実質赤字比率に係る赤字・黒字の構成分析!J$33</f>
        <v>R04</v>
      </c>
      <c r="K25" s="169"/>
    </row>
    <row r="26" spans="1:11" x14ac:dyDescent="0.2">
      <c r="A26" s="169"/>
      <c r="B26" s="169" t="s">
        <v>60</v>
      </c>
      <c r="C26" s="169" t="s">
        <v>61</v>
      </c>
      <c r="D26" s="169" t="s">
        <v>60</v>
      </c>
      <c r="E26" s="169" t="s">
        <v>61</v>
      </c>
      <c r="F26" s="169" t="s">
        <v>60</v>
      </c>
      <c r="G26" s="169" t="s">
        <v>61</v>
      </c>
      <c r="H26" s="169" t="s">
        <v>60</v>
      </c>
      <c r="I26" s="169" t="s">
        <v>61</v>
      </c>
      <c r="J26" s="169" t="s">
        <v>60</v>
      </c>
      <c r="K26" s="169" t="s">
        <v>61</v>
      </c>
    </row>
    <row r="27" spans="1:11" x14ac:dyDescent="0.2">
      <c r="A27" s="169" t="str">
        <f>IF(連結実質赤字比率に係る赤字・黒字の構成分析!C$43="",NA(),連結実質赤字比率に係る赤字・黒字の構成分析!C$43)</f>
        <v>その他会計（黒字）</v>
      </c>
      <c r="B27" s="169" t="e">
        <f>IF(ROUND(VALUE(SUBSTITUTE(連結実質赤字比率に係る赤字・黒字の構成分析!F$43,"▲", "-")), 2) &lt; 0, ABS(ROUND(VALUE(SUBSTITUTE(連結実質赤字比率に係る赤字・黒字の構成分析!F$43,"▲", "-")), 2)), NA())</f>
        <v>#VALUE!</v>
      </c>
      <c r="C27" s="169" t="e">
        <f>IF(ROUND(VALUE(SUBSTITUTE(連結実質赤字比率に係る赤字・黒字の構成分析!F$43,"▲", "-")), 2) &gt;= 0, ABS(ROUND(VALUE(SUBSTITUTE(連結実質赤字比率に係る赤字・黒字の構成分析!F$43,"▲", "-")), 2)), NA())</f>
        <v>#VALUE!</v>
      </c>
      <c r="D27" s="169" t="e">
        <f>IF(ROUND(VALUE(SUBSTITUTE(連結実質赤字比率に係る赤字・黒字の構成分析!G$43,"▲", "-")), 2) &lt; 0, ABS(ROUND(VALUE(SUBSTITUTE(連結実質赤字比率に係る赤字・黒字の構成分析!G$43,"▲", "-")), 2)), NA())</f>
        <v>#VALUE!</v>
      </c>
      <c r="E27" s="169" t="e">
        <f>IF(ROUND(VALUE(SUBSTITUTE(連結実質赤字比率に係る赤字・黒字の構成分析!G$43,"▲", "-")), 2) &gt;= 0, ABS(ROUND(VALUE(SUBSTITUTE(連結実質赤字比率に係る赤字・黒字の構成分析!G$43,"▲", "-")), 2)), NA())</f>
        <v>#VALUE!</v>
      </c>
      <c r="F27" s="169" t="e">
        <f>IF(ROUND(VALUE(SUBSTITUTE(連結実質赤字比率に係る赤字・黒字の構成分析!H$43,"▲", "-")), 2) &lt; 0, ABS(ROUND(VALUE(SUBSTITUTE(連結実質赤字比率に係る赤字・黒字の構成分析!H$43,"▲", "-")), 2)), NA())</f>
        <v>#VALUE!</v>
      </c>
      <c r="G27" s="169" t="e">
        <f>IF(ROUND(VALUE(SUBSTITUTE(連結実質赤字比率に係る赤字・黒字の構成分析!H$43,"▲", "-")), 2) &gt;= 0, ABS(ROUND(VALUE(SUBSTITUTE(連結実質赤字比率に係る赤字・黒字の構成分析!H$43,"▲", "-")), 2)), NA())</f>
        <v>#VALUE!</v>
      </c>
      <c r="H27" s="169" t="e">
        <f>IF(ROUND(VALUE(SUBSTITUTE(連結実質赤字比率に係る赤字・黒字の構成分析!I$43,"▲", "-")), 2) &lt; 0, ABS(ROUND(VALUE(SUBSTITUTE(連結実質赤字比率に係る赤字・黒字の構成分析!I$43,"▲", "-")), 2)), NA())</f>
        <v>#VALUE!</v>
      </c>
      <c r="I27" s="169" t="e">
        <f>IF(ROUND(VALUE(SUBSTITUTE(連結実質赤字比率に係る赤字・黒字の構成分析!I$43,"▲", "-")), 2) &gt;= 0, ABS(ROUND(VALUE(SUBSTITUTE(連結実質赤字比率に係る赤字・黒字の構成分析!I$43,"▲", "-")), 2)), NA())</f>
        <v>#VALUE!</v>
      </c>
      <c r="J27" s="169" t="e">
        <f>IF(ROUND(VALUE(SUBSTITUTE(連結実質赤字比率に係る赤字・黒字の構成分析!J$43,"▲", "-")), 2) &lt; 0, ABS(ROUND(VALUE(SUBSTITUTE(連結実質赤字比率に係る赤字・黒字の構成分析!J$43,"▲", "-")), 2)), NA())</f>
        <v>#VALUE!</v>
      </c>
      <c r="K27" s="169" t="e">
        <f>IF(ROUND(VALUE(SUBSTITUTE(連結実質赤字比率に係る赤字・黒字の構成分析!J$43,"▲", "-")), 2) &gt;= 0, ABS(ROUND(VALUE(SUBSTITUTE(連結実質赤字比率に係る赤字・黒字の構成分析!J$43,"▲", "-")), 2)), NA())</f>
        <v>#VALUE!</v>
      </c>
    </row>
    <row r="28" spans="1:11" x14ac:dyDescent="0.2">
      <c r="A28" s="169" t="str">
        <f>IF(連結実質赤字比率に係る赤字・黒字の構成分析!C$42="",NA(),連結実質赤字比率に係る赤字・黒字の構成分析!C$42)</f>
        <v>その他会計（赤字）</v>
      </c>
      <c r="B28" s="169" t="e">
        <f>IF(ROUND(VALUE(SUBSTITUTE(連結実質赤字比率に係る赤字・黒字の構成分析!F$42,"▲", "-")), 2) &lt; 0, ABS(ROUND(VALUE(SUBSTITUTE(連結実質赤字比率に係る赤字・黒字の構成分析!F$42,"▲", "-")), 2)), NA())</f>
        <v>#VALUE!</v>
      </c>
      <c r="C28" s="169" t="e">
        <f>IF(ROUND(VALUE(SUBSTITUTE(連結実質赤字比率に係る赤字・黒字の構成分析!F$42,"▲", "-")), 2) &gt;= 0, ABS(ROUND(VALUE(SUBSTITUTE(連結実質赤字比率に係る赤字・黒字の構成分析!F$42,"▲", "-")), 2)), NA())</f>
        <v>#VALUE!</v>
      </c>
      <c r="D28" s="169" t="e">
        <f>IF(ROUND(VALUE(SUBSTITUTE(連結実質赤字比率に係る赤字・黒字の構成分析!G$42,"▲", "-")), 2) &lt; 0, ABS(ROUND(VALUE(SUBSTITUTE(連結実質赤字比率に係る赤字・黒字の構成分析!G$42,"▲", "-")), 2)), NA())</f>
        <v>#VALUE!</v>
      </c>
      <c r="E28" s="169" t="e">
        <f>IF(ROUND(VALUE(SUBSTITUTE(連結実質赤字比率に係る赤字・黒字の構成分析!G$42,"▲", "-")), 2) &gt;= 0, ABS(ROUND(VALUE(SUBSTITUTE(連結実質赤字比率に係る赤字・黒字の構成分析!G$42,"▲", "-")), 2)), NA())</f>
        <v>#VALUE!</v>
      </c>
      <c r="F28" s="169" t="e">
        <f>IF(ROUND(VALUE(SUBSTITUTE(連結実質赤字比率に係る赤字・黒字の構成分析!H$42,"▲", "-")), 2) &lt; 0, ABS(ROUND(VALUE(SUBSTITUTE(連結実質赤字比率に係る赤字・黒字の構成分析!H$42,"▲", "-")), 2)), NA())</f>
        <v>#VALUE!</v>
      </c>
      <c r="G28" s="169" t="e">
        <f>IF(ROUND(VALUE(SUBSTITUTE(連結実質赤字比率に係る赤字・黒字の構成分析!H$42,"▲", "-")), 2) &gt;= 0, ABS(ROUND(VALUE(SUBSTITUTE(連結実質赤字比率に係る赤字・黒字の構成分析!H$42,"▲", "-")), 2)), NA())</f>
        <v>#VALUE!</v>
      </c>
      <c r="H28" s="169" t="e">
        <f>IF(ROUND(VALUE(SUBSTITUTE(連結実質赤字比率に係る赤字・黒字の構成分析!I$42,"▲", "-")), 2) &lt; 0, ABS(ROUND(VALUE(SUBSTITUTE(連結実質赤字比率に係る赤字・黒字の構成分析!I$42,"▲", "-")), 2)), NA())</f>
        <v>#VALUE!</v>
      </c>
      <c r="I28" s="169" t="e">
        <f>IF(ROUND(VALUE(SUBSTITUTE(連結実質赤字比率に係る赤字・黒字の構成分析!I$42,"▲", "-")), 2) &gt;= 0, ABS(ROUND(VALUE(SUBSTITUTE(連結実質赤字比率に係る赤字・黒字の構成分析!I$42,"▲", "-")), 2)), NA())</f>
        <v>#VALUE!</v>
      </c>
      <c r="J28" s="169" t="e">
        <f>IF(ROUND(VALUE(SUBSTITUTE(連結実質赤字比率に係る赤字・黒字の構成分析!J$42,"▲", "-")), 2) &lt; 0, ABS(ROUND(VALUE(SUBSTITUTE(連結実質赤字比率に係る赤字・黒字の構成分析!J$42,"▲", "-")), 2)), NA())</f>
        <v>#VALUE!</v>
      </c>
      <c r="K28" s="169" t="e">
        <f>IF(ROUND(VALUE(SUBSTITUTE(連結実質赤字比率に係る赤字・黒字の構成分析!J$42,"▲", "-")), 2) &gt;= 0, ABS(ROUND(VALUE(SUBSTITUTE(連結実質赤字比率に係る赤字・黒字の構成分析!J$42,"▲", "-")), 2)), NA())</f>
        <v>#VALUE!</v>
      </c>
    </row>
    <row r="29" spans="1:11" x14ac:dyDescent="0.2">
      <c r="A29" s="169" t="e">
        <f>IF(連結実質赤字比率に係る赤字・黒字の構成分析!C$41="",NA(),連結実質赤字比率に係る赤字・黒字の構成分析!C$41)</f>
        <v>#N/A</v>
      </c>
      <c r="B29" s="169" t="e">
        <f>IF(ROUND(VALUE(SUBSTITUTE(連結実質赤字比率に係る赤字・黒字の構成分析!F$41,"▲", "-")), 2) &lt; 0, ABS(ROUND(VALUE(SUBSTITUTE(連結実質赤字比率に係る赤字・黒字の構成分析!F$41,"▲", "-")), 2)), NA())</f>
        <v>#VALUE!</v>
      </c>
      <c r="C29" s="169" t="e">
        <f>IF(ROUND(VALUE(SUBSTITUTE(連結実質赤字比率に係る赤字・黒字の構成分析!F$41,"▲", "-")), 2) &gt;= 0, ABS(ROUND(VALUE(SUBSTITUTE(連結実質赤字比率に係る赤字・黒字の構成分析!F$41,"▲", "-")), 2)), NA())</f>
        <v>#VALUE!</v>
      </c>
      <c r="D29" s="169" t="e">
        <f>IF(ROUND(VALUE(SUBSTITUTE(連結実質赤字比率に係る赤字・黒字の構成分析!G$41,"▲", "-")), 2) &lt; 0, ABS(ROUND(VALUE(SUBSTITUTE(連結実質赤字比率に係る赤字・黒字の構成分析!G$41,"▲", "-")), 2)), NA())</f>
        <v>#VALUE!</v>
      </c>
      <c r="E29" s="169" t="e">
        <f>IF(ROUND(VALUE(SUBSTITUTE(連結実質赤字比率に係る赤字・黒字の構成分析!G$41,"▲", "-")), 2) &gt;= 0, ABS(ROUND(VALUE(SUBSTITUTE(連結実質赤字比率に係る赤字・黒字の構成分析!G$41,"▲", "-")), 2)), NA())</f>
        <v>#VALUE!</v>
      </c>
      <c r="F29" s="169" t="e">
        <f>IF(ROUND(VALUE(SUBSTITUTE(連結実質赤字比率に係る赤字・黒字の構成分析!H$41,"▲", "-")), 2) &lt; 0, ABS(ROUND(VALUE(SUBSTITUTE(連結実質赤字比率に係る赤字・黒字の構成分析!H$41,"▲", "-")), 2)), NA())</f>
        <v>#VALUE!</v>
      </c>
      <c r="G29" s="169" t="e">
        <f>IF(ROUND(VALUE(SUBSTITUTE(連結実質赤字比率に係る赤字・黒字の構成分析!H$41,"▲", "-")), 2) &gt;= 0, ABS(ROUND(VALUE(SUBSTITUTE(連結実質赤字比率に係る赤字・黒字の構成分析!H$41,"▲", "-")), 2)), NA())</f>
        <v>#VALUE!</v>
      </c>
      <c r="H29" s="169" t="e">
        <f>IF(ROUND(VALUE(SUBSTITUTE(連結実質赤字比率に係る赤字・黒字の構成分析!I$41,"▲", "-")), 2) &lt; 0, ABS(ROUND(VALUE(SUBSTITUTE(連結実質赤字比率に係る赤字・黒字の構成分析!I$41,"▲", "-")), 2)), NA())</f>
        <v>#VALUE!</v>
      </c>
      <c r="I29" s="169" t="e">
        <f>IF(ROUND(VALUE(SUBSTITUTE(連結実質赤字比率に係る赤字・黒字の構成分析!I$41,"▲", "-")), 2) &gt;= 0, ABS(ROUND(VALUE(SUBSTITUTE(連結実質赤字比率に係る赤字・黒字の構成分析!I$41,"▲", "-")), 2)), NA())</f>
        <v>#VALUE!</v>
      </c>
      <c r="J29" s="169" t="e">
        <f>IF(ROUND(VALUE(SUBSTITUTE(連結実質赤字比率に係る赤字・黒字の構成分析!J$41,"▲", "-")), 2) &lt; 0, ABS(ROUND(VALUE(SUBSTITUTE(連結実質赤字比率に係る赤字・黒字の構成分析!J$41,"▲", "-")), 2)), NA())</f>
        <v>#VALUE!</v>
      </c>
      <c r="K29" s="169" t="e">
        <f>IF(ROUND(VALUE(SUBSTITUTE(連結実質赤字比率に係る赤字・黒字の構成分析!J$41,"▲", "-")), 2) &gt;= 0, ABS(ROUND(VALUE(SUBSTITUTE(連結実質赤字比率に係る赤字・黒字の構成分析!J$41,"▲", "-")), 2)), NA())</f>
        <v>#VALUE!</v>
      </c>
    </row>
    <row r="30" spans="1:11" x14ac:dyDescent="0.2">
      <c r="A30" s="169" t="str">
        <f>IF(連結実質赤字比率に係る赤字・黒字の構成分析!C$40="",NA(),連結実質赤字比率に係る赤字・黒字の構成分析!C$40)</f>
        <v>浦安市墓地公園事業特別会計</v>
      </c>
      <c r="B30" s="169" t="e">
        <f>IF(ROUND(VALUE(SUBSTITUTE(連結実質赤字比率に係る赤字・黒字の構成分析!F$40,"▲", "-")), 2) &lt; 0, ABS(ROUND(VALUE(SUBSTITUTE(連結実質赤字比率に係る赤字・黒字の構成分析!F$40,"▲", "-")), 2)), NA())</f>
        <v>#N/A</v>
      </c>
      <c r="C30" s="169">
        <f>IF(ROUND(VALUE(SUBSTITUTE(連結実質赤字比率に係る赤字・黒字の構成分析!F$40,"▲", "-")), 2) &gt;= 0, ABS(ROUND(VALUE(SUBSTITUTE(連結実質赤字比率に係る赤字・黒字の構成分析!F$40,"▲", "-")), 2)), NA())</f>
        <v>0.02</v>
      </c>
      <c r="D30" s="169" t="e">
        <f>IF(ROUND(VALUE(SUBSTITUTE(連結実質赤字比率に係る赤字・黒字の構成分析!G$40,"▲", "-")), 2) &lt; 0, ABS(ROUND(VALUE(SUBSTITUTE(連結実質赤字比率に係る赤字・黒字の構成分析!G$40,"▲", "-")), 2)), NA())</f>
        <v>#N/A</v>
      </c>
      <c r="E30" s="169">
        <f>IF(ROUND(VALUE(SUBSTITUTE(連結実質赤字比率に係る赤字・黒字の構成分析!G$40,"▲", "-")), 2) &gt;= 0, ABS(ROUND(VALUE(SUBSTITUTE(連結実質赤字比率に係る赤字・黒字の構成分析!G$40,"▲", "-")), 2)), NA())</f>
        <v>0.02</v>
      </c>
      <c r="F30" s="169" t="e">
        <f>IF(ROUND(VALUE(SUBSTITUTE(連結実質赤字比率に係る赤字・黒字の構成分析!H$40,"▲", "-")), 2) &lt; 0, ABS(ROUND(VALUE(SUBSTITUTE(連結実質赤字比率に係る赤字・黒字の構成分析!H$40,"▲", "-")), 2)), NA())</f>
        <v>#N/A</v>
      </c>
      <c r="G30" s="169">
        <f>IF(ROUND(VALUE(SUBSTITUTE(連結実質赤字比率に係る赤字・黒字の構成分析!H$40,"▲", "-")), 2) &gt;= 0, ABS(ROUND(VALUE(SUBSTITUTE(連結実質赤字比率に係る赤字・黒字の構成分析!H$40,"▲", "-")), 2)), NA())</f>
        <v>0.01</v>
      </c>
      <c r="H30" s="169" t="e">
        <f>IF(ROUND(VALUE(SUBSTITUTE(連結実質赤字比率に係る赤字・黒字の構成分析!I$40,"▲", "-")), 2) &lt; 0, ABS(ROUND(VALUE(SUBSTITUTE(連結実質赤字比率に係る赤字・黒字の構成分析!I$40,"▲", "-")), 2)), NA())</f>
        <v>#N/A</v>
      </c>
      <c r="I30" s="169">
        <f>IF(ROUND(VALUE(SUBSTITUTE(連結実質赤字比率に係る赤字・黒字の構成分析!I$40,"▲", "-")), 2) &gt;= 0, ABS(ROUND(VALUE(SUBSTITUTE(連結実質赤字比率に係る赤字・黒字の構成分析!I$40,"▲", "-")), 2)), NA())</f>
        <v>0.15</v>
      </c>
      <c r="J30" s="169" t="e">
        <f>IF(ROUND(VALUE(SUBSTITUTE(連結実質赤字比率に係る赤字・黒字の構成分析!J$40,"▲", "-")), 2) &lt; 0, ABS(ROUND(VALUE(SUBSTITUTE(連結実質赤字比率に係る赤字・黒字の構成分析!J$40,"▲", "-")), 2)), NA())</f>
        <v>#N/A</v>
      </c>
      <c r="K30" s="169">
        <f>IF(ROUND(VALUE(SUBSTITUTE(連結実質赤字比率に係る赤字・黒字の構成分析!J$40,"▲", "-")), 2) &gt;= 0, ABS(ROUND(VALUE(SUBSTITUTE(連結実質赤字比率に係る赤字・黒字の構成分析!J$40,"▲", "-")), 2)), NA())</f>
        <v>0</v>
      </c>
    </row>
    <row r="31" spans="1:11" x14ac:dyDescent="0.2">
      <c r="A31" s="169" t="str">
        <f>IF(連結実質赤字比率に係る赤字・黒字の構成分析!C$39="",NA(),連結実質赤字比率に係る赤字・黒字の構成分析!C$39)</f>
        <v>浦安市後期高齢者医療特別会計</v>
      </c>
      <c r="B31" s="169" t="e">
        <f>IF(ROUND(VALUE(SUBSTITUTE(連結実質赤字比率に係る赤字・黒字の構成分析!F$39,"▲", "-")), 2) &lt; 0, ABS(ROUND(VALUE(SUBSTITUTE(連結実質赤字比率に係る赤字・黒字の構成分析!F$39,"▲", "-")), 2)), NA())</f>
        <v>#N/A</v>
      </c>
      <c r="C31" s="169">
        <f>IF(ROUND(VALUE(SUBSTITUTE(連結実質赤字比率に係る赤字・黒字の構成分析!F$39,"▲", "-")), 2) &gt;= 0, ABS(ROUND(VALUE(SUBSTITUTE(連結実質赤字比率に係る赤字・黒字の構成分析!F$39,"▲", "-")), 2)), NA())</f>
        <v>0.02</v>
      </c>
      <c r="D31" s="169" t="e">
        <f>IF(ROUND(VALUE(SUBSTITUTE(連結実質赤字比率に係る赤字・黒字の構成分析!G$39,"▲", "-")), 2) &lt; 0, ABS(ROUND(VALUE(SUBSTITUTE(連結実質赤字比率に係る赤字・黒字の構成分析!G$39,"▲", "-")), 2)), NA())</f>
        <v>#N/A</v>
      </c>
      <c r="E31" s="169">
        <f>IF(ROUND(VALUE(SUBSTITUTE(連結実質赤字比率に係る赤字・黒字の構成分析!G$39,"▲", "-")), 2) &gt;= 0, ABS(ROUND(VALUE(SUBSTITUTE(連結実質赤字比率に係る赤字・黒字の構成分析!G$39,"▲", "-")), 2)), NA())</f>
        <v>0.02</v>
      </c>
      <c r="F31" s="169" t="e">
        <f>IF(ROUND(VALUE(SUBSTITUTE(連結実質赤字比率に係る赤字・黒字の構成分析!H$39,"▲", "-")), 2) &lt; 0, ABS(ROUND(VALUE(SUBSTITUTE(連結実質赤字比率に係る赤字・黒字の構成分析!H$39,"▲", "-")), 2)), NA())</f>
        <v>#N/A</v>
      </c>
      <c r="G31" s="169">
        <f>IF(ROUND(VALUE(SUBSTITUTE(連結実質赤字比率に係る赤字・黒字の構成分析!H$39,"▲", "-")), 2) &gt;= 0, ABS(ROUND(VALUE(SUBSTITUTE(連結実質赤字比率に係る赤字・黒字の構成分析!H$39,"▲", "-")), 2)), NA())</f>
        <v>0.01</v>
      </c>
      <c r="H31" s="169" t="e">
        <f>IF(ROUND(VALUE(SUBSTITUTE(連結実質赤字比率に係る赤字・黒字の構成分析!I$39,"▲", "-")), 2) &lt; 0, ABS(ROUND(VALUE(SUBSTITUTE(連結実質赤字比率に係る赤字・黒字の構成分析!I$39,"▲", "-")), 2)), NA())</f>
        <v>#N/A</v>
      </c>
      <c r="I31" s="169">
        <f>IF(ROUND(VALUE(SUBSTITUTE(連結実質赤字比率に係る赤字・黒字の構成分析!I$39,"▲", "-")), 2) &gt;= 0, ABS(ROUND(VALUE(SUBSTITUTE(連結実質赤字比率に係る赤字・黒字の構成分析!I$39,"▲", "-")), 2)), NA())</f>
        <v>0.02</v>
      </c>
      <c r="J31" s="169" t="e">
        <f>IF(ROUND(VALUE(SUBSTITUTE(連結実質赤字比率に係る赤字・黒字の構成分析!J$39,"▲", "-")), 2) &lt; 0, ABS(ROUND(VALUE(SUBSTITUTE(連結実質赤字比率に係る赤字・黒字の構成分析!J$39,"▲", "-")), 2)), NA())</f>
        <v>#N/A</v>
      </c>
      <c r="K31" s="169">
        <f>IF(ROUND(VALUE(SUBSTITUTE(連結実質赤字比率に係る赤字・黒字の構成分析!J$39,"▲", "-")), 2) &gt;= 0, ABS(ROUND(VALUE(SUBSTITUTE(連結実質赤字比率に係る赤字・黒字の構成分析!J$39,"▲", "-")), 2)), NA())</f>
        <v>0.01</v>
      </c>
    </row>
    <row r="32" spans="1:11" x14ac:dyDescent="0.2">
      <c r="A32" s="169" t="str">
        <f>IF(連結実質赤字比率に係る赤字・黒字の構成分析!C$38="",NA(),連結実質赤字比率に係る赤字・黒字の構成分析!C$38)</f>
        <v>浦安市国民健康保険特別会計</v>
      </c>
      <c r="B32" s="169" t="e">
        <f>IF(ROUND(VALUE(SUBSTITUTE(連結実質赤字比率に係る赤字・黒字の構成分析!F$38,"▲", "-")), 2) &lt; 0, ABS(ROUND(VALUE(SUBSTITUTE(連結実質赤字比率に係る赤字・黒字の構成分析!F$38,"▲", "-")), 2)), NA())</f>
        <v>#N/A</v>
      </c>
      <c r="C32" s="169">
        <f>IF(ROUND(VALUE(SUBSTITUTE(連結実質赤字比率に係る赤字・黒字の構成分析!F$38,"▲", "-")), 2) &gt;= 0, ABS(ROUND(VALUE(SUBSTITUTE(連結実質赤字比率に係る赤字・黒字の構成分析!F$38,"▲", "-")), 2)), NA())</f>
        <v>0.02</v>
      </c>
      <c r="D32" s="169" t="e">
        <f>IF(ROUND(VALUE(SUBSTITUTE(連結実質赤字比率に係る赤字・黒字の構成分析!G$38,"▲", "-")), 2) &lt; 0, ABS(ROUND(VALUE(SUBSTITUTE(連結実質赤字比率に係る赤字・黒字の構成分析!G$38,"▲", "-")), 2)), NA())</f>
        <v>#N/A</v>
      </c>
      <c r="E32" s="169">
        <f>IF(ROUND(VALUE(SUBSTITUTE(連結実質赤字比率に係る赤字・黒字の構成分析!G$38,"▲", "-")), 2) &gt;= 0, ABS(ROUND(VALUE(SUBSTITUTE(連結実質赤字比率に係る赤字・黒字の構成分析!G$38,"▲", "-")), 2)), NA())</f>
        <v>0.19</v>
      </c>
      <c r="F32" s="169" t="e">
        <f>IF(ROUND(VALUE(SUBSTITUTE(連結実質赤字比率に係る赤字・黒字の構成分析!H$38,"▲", "-")), 2) &lt; 0, ABS(ROUND(VALUE(SUBSTITUTE(連結実質赤字比率に係る赤字・黒字の構成分析!H$38,"▲", "-")), 2)), NA())</f>
        <v>#N/A</v>
      </c>
      <c r="G32" s="169">
        <f>IF(ROUND(VALUE(SUBSTITUTE(連結実質赤字比率に係る赤字・黒字の構成分析!H$38,"▲", "-")), 2) &gt;= 0, ABS(ROUND(VALUE(SUBSTITUTE(連結実質赤字比率に係る赤字・黒字の構成分析!H$38,"▲", "-")), 2)), NA())</f>
        <v>0.13</v>
      </c>
      <c r="H32" s="169" t="e">
        <f>IF(ROUND(VALUE(SUBSTITUTE(連結実質赤字比率に係る赤字・黒字の構成分析!I$38,"▲", "-")), 2) &lt; 0, ABS(ROUND(VALUE(SUBSTITUTE(連結実質赤字比率に係る赤字・黒字の構成分析!I$38,"▲", "-")), 2)), NA())</f>
        <v>#N/A</v>
      </c>
      <c r="I32" s="169">
        <f>IF(ROUND(VALUE(SUBSTITUTE(連結実質赤字比率に係る赤字・黒字の構成分析!I$38,"▲", "-")), 2) &gt;= 0, ABS(ROUND(VALUE(SUBSTITUTE(連結実質赤字比率に係る赤字・黒字の構成分析!I$38,"▲", "-")), 2)), NA())</f>
        <v>0.1</v>
      </c>
      <c r="J32" s="169" t="e">
        <f>IF(ROUND(VALUE(SUBSTITUTE(連結実質赤字比率に係る赤字・黒字の構成分析!J$38,"▲", "-")), 2) &lt; 0, ABS(ROUND(VALUE(SUBSTITUTE(連結実質赤字比率に係る赤字・黒字の構成分析!J$38,"▲", "-")), 2)), NA())</f>
        <v>#N/A</v>
      </c>
      <c r="K32" s="169">
        <f>IF(ROUND(VALUE(SUBSTITUTE(連結実質赤字比率に係る赤字・黒字の構成分析!J$38,"▲", "-")), 2) &gt;= 0, ABS(ROUND(VALUE(SUBSTITUTE(連結実質赤字比率に係る赤字・黒字の構成分析!J$38,"▲", "-")), 2)), NA())</f>
        <v>0.14000000000000001</v>
      </c>
    </row>
    <row r="33" spans="1:16" x14ac:dyDescent="0.2">
      <c r="A33" s="169" t="str">
        <f>IF(連結実質赤字比率に係る赤字・黒字の構成分析!C$37="",NA(),連結実質赤字比率に係る赤字・黒字の構成分析!C$37)</f>
        <v>浦安市介護保険特別会計（介護サービス事業勘定）</v>
      </c>
      <c r="B33" s="169" t="e">
        <f>IF(ROUND(VALUE(SUBSTITUTE(連結実質赤字比率に係る赤字・黒字の構成分析!F$37,"▲", "-")), 2) &lt; 0, ABS(ROUND(VALUE(SUBSTITUTE(連結実質赤字比率に係る赤字・黒字の構成分析!F$37,"▲", "-")), 2)), NA())</f>
        <v>#N/A</v>
      </c>
      <c r="C33" s="169">
        <f>IF(ROUND(VALUE(SUBSTITUTE(連結実質赤字比率に係る赤字・黒字の構成分析!F$37,"▲", "-")), 2) &gt;= 0, ABS(ROUND(VALUE(SUBSTITUTE(連結実質赤字比率に係る赤字・黒字の構成分析!F$37,"▲", "-")), 2)), NA())</f>
        <v>0.17</v>
      </c>
      <c r="D33" s="169" t="e">
        <f>IF(ROUND(VALUE(SUBSTITUTE(連結実質赤字比率に係る赤字・黒字の構成分析!G$37,"▲", "-")), 2) &lt; 0, ABS(ROUND(VALUE(SUBSTITUTE(連結実質赤字比率に係る赤字・黒字の構成分析!G$37,"▲", "-")), 2)), NA())</f>
        <v>#N/A</v>
      </c>
      <c r="E33" s="169">
        <f>IF(ROUND(VALUE(SUBSTITUTE(連結実質赤字比率に係る赤字・黒字の構成分析!G$37,"▲", "-")), 2) &gt;= 0, ABS(ROUND(VALUE(SUBSTITUTE(連結実質赤字比率に係る赤字・黒字の構成分析!G$37,"▲", "-")), 2)), NA())</f>
        <v>0.2</v>
      </c>
      <c r="F33" s="169" t="e">
        <f>IF(ROUND(VALUE(SUBSTITUTE(連結実質赤字比率に係る赤字・黒字の構成分析!H$37,"▲", "-")), 2) &lt; 0, ABS(ROUND(VALUE(SUBSTITUTE(連結実質赤字比率に係る赤字・黒字の構成分析!H$37,"▲", "-")), 2)), NA())</f>
        <v>#N/A</v>
      </c>
      <c r="G33" s="169">
        <f>IF(ROUND(VALUE(SUBSTITUTE(連結実質赤字比率に係る赤字・黒字の構成分析!H$37,"▲", "-")), 2) &gt;= 0, ABS(ROUND(VALUE(SUBSTITUTE(連結実質赤字比率に係る赤字・黒字の構成分析!H$37,"▲", "-")), 2)), NA())</f>
        <v>0.2</v>
      </c>
      <c r="H33" s="169" t="e">
        <f>IF(ROUND(VALUE(SUBSTITUTE(連結実質赤字比率に係る赤字・黒字の構成分析!I$37,"▲", "-")), 2) &lt; 0, ABS(ROUND(VALUE(SUBSTITUTE(連結実質赤字比率に係る赤字・黒字の構成分析!I$37,"▲", "-")), 2)), NA())</f>
        <v>#N/A</v>
      </c>
      <c r="I33" s="169">
        <f>IF(ROUND(VALUE(SUBSTITUTE(連結実質赤字比率に係る赤字・黒字の構成分析!I$37,"▲", "-")), 2) &gt;= 0, ABS(ROUND(VALUE(SUBSTITUTE(連結実質赤字比率に係る赤字・黒字の構成分析!I$37,"▲", "-")), 2)), NA())</f>
        <v>0.13</v>
      </c>
      <c r="J33" s="169" t="e">
        <f>IF(ROUND(VALUE(SUBSTITUTE(連結実質赤字比率に係る赤字・黒字の構成分析!J$37,"▲", "-")), 2) &lt; 0, ABS(ROUND(VALUE(SUBSTITUTE(連結実質赤字比率に係る赤字・黒字の構成分析!J$37,"▲", "-")), 2)), NA())</f>
        <v>#N/A</v>
      </c>
      <c r="K33" s="169">
        <f>IF(ROUND(VALUE(SUBSTITUTE(連結実質赤字比率に係る赤字・黒字の構成分析!J$37,"▲", "-")), 2) &gt;= 0, ABS(ROUND(VALUE(SUBSTITUTE(連結実質赤字比率に係る赤字・黒字の構成分析!J$37,"▲", "-")), 2)), NA())</f>
        <v>0.22</v>
      </c>
    </row>
    <row r="34" spans="1:16" x14ac:dyDescent="0.2">
      <c r="A34" s="169" t="str">
        <f>IF(連結実質赤字比率に係る赤字・黒字の構成分析!C$36="",NA(),連結実質赤字比率に係る赤字・黒字の構成分析!C$36)</f>
        <v>浦安市介護保険特別会計（保険事業勘定）</v>
      </c>
      <c r="B34" s="169" t="e">
        <f>IF(ROUND(VALUE(SUBSTITUTE(連結実質赤字比率に係る赤字・黒字の構成分析!F$36,"▲", "-")), 2) &lt; 0, ABS(ROUND(VALUE(SUBSTITUTE(連結実質赤字比率に係る赤字・黒字の構成分析!F$36,"▲", "-")), 2)), NA())</f>
        <v>#N/A</v>
      </c>
      <c r="C34" s="169">
        <f>IF(ROUND(VALUE(SUBSTITUTE(連結実質赤字比率に係る赤字・黒字の構成分析!F$36,"▲", "-")), 2) &gt;= 0, ABS(ROUND(VALUE(SUBSTITUTE(連結実質赤字比率に係る赤字・黒字の構成分析!F$36,"▲", "-")), 2)), NA())</f>
        <v>0.52</v>
      </c>
      <c r="D34" s="169" t="e">
        <f>IF(ROUND(VALUE(SUBSTITUTE(連結実質赤字比率に係る赤字・黒字の構成分析!G$36,"▲", "-")), 2) &lt; 0, ABS(ROUND(VALUE(SUBSTITUTE(連結実質赤字比率に係る赤字・黒字の構成分析!G$36,"▲", "-")), 2)), NA())</f>
        <v>#N/A</v>
      </c>
      <c r="E34" s="169">
        <f>IF(ROUND(VALUE(SUBSTITUTE(連結実質赤字比率に係る赤字・黒字の構成分析!G$36,"▲", "-")), 2) &gt;= 0, ABS(ROUND(VALUE(SUBSTITUTE(連結実質赤字比率に係る赤字・黒字の構成分析!G$36,"▲", "-")), 2)), NA())</f>
        <v>0.28999999999999998</v>
      </c>
      <c r="F34" s="169" t="e">
        <f>IF(ROUND(VALUE(SUBSTITUTE(連結実質赤字比率に係る赤字・黒字の構成分析!H$36,"▲", "-")), 2) &lt; 0, ABS(ROUND(VALUE(SUBSTITUTE(連結実質赤字比率に係る赤字・黒字の構成分析!H$36,"▲", "-")), 2)), NA())</f>
        <v>#N/A</v>
      </c>
      <c r="G34" s="169">
        <f>IF(ROUND(VALUE(SUBSTITUTE(連結実質赤字比率に係る赤字・黒字の構成分析!H$36,"▲", "-")), 2) &gt;= 0, ABS(ROUND(VALUE(SUBSTITUTE(連結実質赤字比率に係る赤字・黒字の構成分析!H$36,"▲", "-")), 2)), NA())</f>
        <v>0.28000000000000003</v>
      </c>
      <c r="H34" s="169" t="e">
        <f>IF(ROUND(VALUE(SUBSTITUTE(連結実質赤字比率に係る赤字・黒字の構成分析!I$36,"▲", "-")), 2) &lt; 0, ABS(ROUND(VALUE(SUBSTITUTE(連結実質赤字比率に係る赤字・黒字の構成分析!I$36,"▲", "-")), 2)), NA())</f>
        <v>#N/A</v>
      </c>
      <c r="I34" s="169">
        <f>IF(ROUND(VALUE(SUBSTITUTE(連結実質赤字比率に係る赤字・黒字の構成分析!I$36,"▲", "-")), 2) &gt;= 0, ABS(ROUND(VALUE(SUBSTITUTE(連結実質赤字比率に係る赤字・黒字の構成分析!I$36,"▲", "-")), 2)), NA())</f>
        <v>0.49</v>
      </c>
      <c r="J34" s="169" t="e">
        <f>IF(ROUND(VALUE(SUBSTITUTE(連結実質赤字比率に係る赤字・黒字の構成分析!J$36,"▲", "-")), 2) &lt; 0, ABS(ROUND(VALUE(SUBSTITUTE(連結実質赤字比率に係る赤字・黒字の構成分析!J$36,"▲", "-")), 2)), NA())</f>
        <v>#N/A</v>
      </c>
      <c r="K34" s="169">
        <f>IF(ROUND(VALUE(SUBSTITUTE(連結実質赤字比率に係る赤字・黒字の構成分析!J$36,"▲", "-")), 2) &gt;= 0, ABS(ROUND(VALUE(SUBSTITUTE(連結実質赤字比率に係る赤字・黒字の構成分析!J$36,"▲", "-")), 2)), NA())</f>
        <v>0.36</v>
      </c>
    </row>
    <row r="35" spans="1:16" x14ac:dyDescent="0.2">
      <c r="A35" s="169" t="str">
        <f>IF(連結実質赤字比率に係る赤字・黒字の構成分析!C$35="",NA(),連結実質赤字比率に係る赤字・黒字の構成分析!C$35)</f>
        <v>浦安市下水道事業会計</v>
      </c>
      <c r="B35" s="169" t="e">
        <f>IF(ROUND(VALUE(SUBSTITUTE(連結実質赤字比率に係る赤字・黒字の構成分析!F$35,"▲", "-")), 2) &lt; 0, ABS(ROUND(VALUE(SUBSTITUTE(連結実質赤字比率に係る赤字・黒字の構成分析!F$35,"▲", "-")), 2)), NA())</f>
        <v>#N/A</v>
      </c>
      <c r="C35" s="169">
        <f>IF(ROUND(VALUE(SUBSTITUTE(連結実質赤字比率に係る赤字・黒字の構成分析!F$35,"▲", "-")), 2) &gt;= 0, ABS(ROUND(VALUE(SUBSTITUTE(連結実質赤字比率に係る赤字・黒字の構成分析!F$35,"▲", "-")), 2)), NA())</f>
        <v>0.31</v>
      </c>
      <c r="D35" s="169" t="e">
        <f>IF(ROUND(VALUE(SUBSTITUTE(連結実質赤字比率に係る赤字・黒字の構成分析!G$35,"▲", "-")), 2) &lt; 0, ABS(ROUND(VALUE(SUBSTITUTE(連結実質赤字比率に係る赤字・黒字の構成分析!G$35,"▲", "-")), 2)), NA())</f>
        <v>#N/A</v>
      </c>
      <c r="E35" s="169">
        <f>IF(ROUND(VALUE(SUBSTITUTE(連結実質赤字比率に係る赤字・黒字の構成分析!G$35,"▲", "-")), 2) &gt;= 0, ABS(ROUND(VALUE(SUBSTITUTE(連結実質赤字比率に係る赤字・黒字の構成分析!G$35,"▲", "-")), 2)), NA())</f>
        <v>0.25</v>
      </c>
      <c r="F35" s="169" t="e">
        <f>IF(ROUND(VALUE(SUBSTITUTE(連結実質赤字比率に係る赤字・黒字の構成分析!H$35,"▲", "-")), 2) &lt; 0, ABS(ROUND(VALUE(SUBSTITUTE(連結実質赤字比率に係る赤字・黒字の構成分析!H$35,"▲", "-")), 2)), NA())</f>
        <v>#N/A</v>
      </c>
      <c r="G35" s="169">
        <f>IF(ROUND(VALUE(SUBSTITUTE(連結実質赤字比率に係る赤字・黒字の構成分析!H$35,"▲", "-")), 2) &gt;= 0, ABS(ROUND(VALUE(SUBSTITUTE(連結実質赤字比率に係る赤字・黒字の構成分析!H$35,"▲", "-")), 2)), NA())</f>
        <v>0.27</v>
      </c>
      <c r="H35" s="169" t="e">
        <f>IF(ROUND(VALUE(SUBSTITUTE(連結実質赤字比率に係る赤字・黒字の構成分析!I$35,"▲", "-")), 2) &lt; 0, ABS(ROUND(VALUE(SUBSTITUTE(連結実質赤字比率に係る赤字・黒字の構成分析!I$35,"▲", "-")), 2)), NA())</f>
        <v>#N/A</v>
      </c>
      <c r="I35" s="169">
        <f>IF(ROUND(VALUE(SUBSTITUTE(連結実質赤字比率に係る赤字・黒字の構成分析!I$35,"▲", "-")), 2) &gt;= 0, ABS(ROUND(VALUE(SUBSTITUTE(連結実質赤字比率に係る赤字・黒字の構成分析!I$35,"▲", "-")), 2)), NA())</f>
        <v>0</v>
      </c>
      <c r="J35" s="169" t="e">
        <f>IF(ROUND(VALUE(SUBSTITUTE(連結実質赤字比率に係る赤字・黒字の構成分析!J$35,"▲", "-")), 2) &lt; 0, ABS(ROUND(VALUE(SUBSTITUTE(連結実質赤字比率に係る赤字・黒字の構成分析!J$35,"▲", "-")), 2)), NA())</f>
        <v>#N/A</v>
      </c>
      <c r="K35" s="169">
        <f>IF(ROUND(VALUE(SUBSTITUTE(連結実質赤字比率に係る赤字・黒字の構成分析!J$35,"▲", "-")), 2) &gt;= 0, ABS(ROUND(VALUE(SUBSTITUTE(連結実質赤字比率に係る赤字・黒字の構成分析!J$35,"▲", "-")), 2)), NA())</f>
        <v>0.86</v>
      </c>
    </row>
    <row r="36" spans="1:16" x14ac:dyDescent="0.2">
      <c r="A36" s="169" t="str">
        <f>IF(連結実質赤字比率に係る赤字・黒字の構成分析!C$34="",NA(),連結実質赤字比率に係る赤字・黒字の構成分析!C$34)</f>
        <v>一般会計</v>
      </c>
      <c r="B36" s="169" t="e">
        <f>IF(ROUND(VALUE(SUBSTITUTE(連結実質赤字比率に係る赤字・黒字の構成分析!F$34,"▲", "-")), 2) &lt; 0, ABS(ROUND(VALUE(SUBSTITUTE(連結実質赤字比率に係る赤字・黒字の構成分析!F$34,"▲", "-")), 2)), NA())</f>
        <v>#N/A</v>
      </c>
      <c r="C36" s="169">
        <f>IF(ROUND(VALUE(SUBSTITUTE(連結実質赤字比率に係る赤字・黒字の構成分析!F$34,"▲", "-")), 2) &gt;= 0, ABS(ROUND(VALUE(SUBSTITUTE(連結実質赤字比率に係る赤字・黒字の構成分析!F$34,"▲", "-")), 2)), NA())</f>
        <v>1.4</v>
      </c>
      <c r="D36" s="169" t="e">
        <f>IF(ROUND(VALUE(SUBSTITUTE(連結実質赤字比率に係る赤字・黒字の構成分析!G$34,"▲", "-")), 2) &lt; 0, ABS(ROUND(VALUE(SUBSTITUTE(連結実質赤字比率に係る赤字・黒字の構成分析!G$34,"▲", "-")), 2)), NA())</f>
        <v>#N/A</v>
      </c>
      <c r="E36" s="169">
        <f>IF(ROUND(VALUE(SUBSTITUTE(連結実質赤字比率に係る赤字・黒字の構成分析!G$34,"▲", "-")), 2) &gt;= 0, ABS(ROUND(VALUE(SUBSTITUTE(連結実質赤字比率に係る赤字・黒字の構成分析!G$34,"▲", "-")), 2)), NA())</f>
        <v>2.95</v>
      </c>
      <c r="F36" s="169" t="e">
        <f>IF(ROUND(VALUE(SUBSTITUTE(連結実質赤字比率に係る赤字・黒字の構成分析!H$34,"▲", "-")), 2) &lt; 0, ABS(ROUND(VALUE(SUBSTITUTE(連結実質赤字比率に係る赤字・黒字の構成分析!H$34,"▲", "-")), 2)), NA())</f>
        <v>#N/A</v>
      </c>
      <c r="G36" s="169">
        <f>IF(ROUND(VALUE(SUBSTITUTE(連結実質赤字比率に係る赤字・黒字の構成分析!H$34,"▲", "-")), 2) &gt;= 0, ABS(ROUND(VALUE(SUBSTITUTE(連結実質赤字比率に係る赤字・黒字の構成分析!H$34,"▲", "-")), 2)), NA())</f>
        <v>4.1100000000000003</v>
      </c>
      <c r="H36" s="169" t="e">
        <f>IF(ROUND(VALUE(SUBSTITUTE(連結実質赤字比率に係る赤字・黒字の構成分析!I$34,"▲", "-")), 2) &lt; 0, ABS(ROUND(VALUE(SUBSTITUTE(連結実質赤字比率に係る赤字・黒字の構成分析!I$34,"▲", "-")), 2)), NA())</f>
        <v>#N/A</v>
      </c>
      <c r="I36" s="169">
        <f>IF(ROUND(VALUE(SUBSTITUTE(連結実質赤字比率に係る赤字・黒字の構成分析!I$34,"▲", "-")), 2) &gt;= 0, ABS(ROUND(VALUE(SUBSTITUTE(連結実質赤字比率に係る赤字・黒字の構成分析!I$34,"▲", "-")), 2)), NA())</f>
        <v>3.54</v>
      </c>
      <c r="J36" s="169" t="e">
        <f>IF(ROUND(VALUE(SUBSTITUTE(連結実質赤字比率に係る赤字・黒字の構成分析!J$34,"▲", "-")), 2) &lt; 0, ABS(ROUND(VALUE(SUBSTITUTE(連結実質赤字比率に係る赤字・黒字の構成分析!J$34,"▲", "-")), 2)), NA())</f>
        <v>#N/A</v>
      </c>
      <c r="K36" s="169">
        <f>IF(ROUND(VALUE(SUBSTITUTE(連結実質赤字比率に係る赤字・黒字の構成分析!J$34,"▲", "-")), 2) &gt;= 0, ABS(ROUND(VALUE(SUBSTITUTE(連結実質赤字比率に係る赤字・黒字の構成分析!J$34,"▲", "-")), 2)), NA())</f>
        <v>3.39</v>
      </c>
    </row>
    <row r="39" spans="1:16" x14ac:dyDescent="0.2">
      <c r="A39" s="142" t="s">
        <v>62</v>
      </c>
    </row>
    <row r="40" spans="1:16" x14ac:dyDescent="0.2">
      <c r="A40" s="170"/>
      <c r="B40" s="170" t="str">
        <f>'実質公債費比率（分子）の構造'!K$44</f>
        <v>H30</v>
      </c>
      <c r="C40" s="170"/>
      <c r="D40" s="170"/>
      <c r="E40" s="170" t="str">
        <f>'実質公債費比率（分子）の構造'!L$44</f>
        <v>R01</v>
      </c>
      <c r="F40" s="170"/>
      <c r="G40" s="170"/>
      <c r="H40" s="170" t="str">
        <f>'実質公債費比率（分子）の構造'!M$44</f>
        <v>R02</v>
      </c>
      <c r="I40" s="170"/>
      <c r="J40" s="170"/>
      <c r="K40" s="170" t="str">
        <f>'実質公債費比率（分子）の構造'!N$44</f>
        <v>R03</v>
      </c>
      <c r="L40" s="170"/>
      <c r="M40" s="170"/>
      <c r="N40" s="170" t="str">
        <f>'実質公債費比率（分子）の構造'!O$44</f>
        <v>R04</v>
      </c>
      <c r="O40" s="170"/>
      <c r="P40" s="170"/>
    </row>
    <row r="41" spans="1:16" x14ac:dyDescent="0.2">
      <c r="A41" s="170"/>
      <c r="B41" s="170" t="s">
        <v>63</v>
      </c>
      <c r="C41" s="170"/>
      <c r="D41" s="170" t="s">
        <v>64</v>
      </c>
      <c r="E41" s="170" t="s">
        <v>63</v>
      </c>
      <c r="F41" s="170"/>
      <c r="G41" s="170" t="s">
        <v>64</v>
      </c>
      <c r="H41" s="170" t="s">
        <v>63</v>
      </c>
      <c r="I41" s="170"/>
      <c r="J41" s="170" t="s">
        <v>64</v>
      </c>
      <c r="K41" s="170" t="s">
        <v>63</v>
      </c>
      <c r="L41" s="170"/>
      <c r="M41" s="170" t="s">
        <v>64</v>
      </c>
      <c r="N41" s="170" t="s">
        <v>63</v>
      </c>
      <c r="O41" s="170"/>
      <c r="P41" s="170" t="s">
        <v>64</v>
      </c>
    </row>
    <row r="42" spans="1:16" x14ac:dyDescent="0.2">
      <c r="A42" s="170" t="s">
        <v>65</v>
      </c>
      <c r="B42" s="170"/>
      <c r="C42" s="170"/>
      <c r="D42" s="170">
        <f>'実質公債費比率（分子）の構造'!K$52</f>
        <v>2042</v>
      </c>
      <c r="E42" s="170"/>
      <c r="F42" s="170"/>
      <c r="G42" s="170">
        <f>'実質公債費比率（分子）の構造'!L$52</f>
        <v>1894</v>
      </c>
      <c r="H42" s="170"/>
      <c r="I42" s="170"/>
      <c r="J42" s="170">
        <f>'実質公債費比率（分子）の構造'!M$52</f>
        <v>1758</v>
      </c>
      <c r="K42" s="170"/>
      <c r="L42" s="170"/>
      <c r="M42" s="170">
        <f>'実質公債費比率（分子）の構造'!N$52</f>
        <v>1624</v>
      </c>
      <c r="N42" s="170"/>
      <c r="O42" s="170"/>
      <c r="P42" s="170">
        <f>'実質公債費比率（分子）の構造'!O$52</f>
        <v>1519</v>
      </c>
    </row>
    <row r="43" spans="1:16" x14ac:dyDescent="0.2">
      <c r="A43" s="170" t="s">
        <v>66</v>
      </c>
      <c r="B43" s="170" t="str">
        <f>'実質公債費比率（分子）の構造'!K$51</f>
        <v>-</v>
      </c>
      <c r="C43" s="170"/>
      <c r="D43" s="170"/>
      <c r="E43" s="170" t="str">
        <f>'実質公債費比率（分子）の構造'!L$51</f>
        <v>-</v>
      </c>
      <c r="F43" s="170"/>
      <c r="G43" s="170"/>
      <c r="H43" s="170" t="str">
        <f>'実質公債費比率（分子）の構造'!M$51</f>
        <v>-</v>
      </c>
      <c r="I43" s="170"/>
      <c r="J43" s="170"/>
      <c r="K43" s="170" t="str">
        <f>'実質公債費比率（分子）の構造'!N$51</f>
        <v>-</v>
      </c>
      <c r="L43" s="170"/>
      <c r="M43" s="170"/>
      <c r="N43" s="170" t="str">
        <f>'実質公債費比率（分子）の構造'!O$51</f>
        <v>-</v>
      </c>
      <c r="O43" s="170"/>
      <c r="P43" s="170"/>
    </row>
    <row r="44" spans="1:16" x14ac:dyDescent="0.2">
      <c r="A44" s="170" t="s">
        <v>67</v>
      </c>
      <c r="B44" s="170">
        <f>'実質公債費比率（分子）の構造'!K$50</f>
        <v>1000</v>
      </c>
      <c r="C44" s="170"/>
      <c r="D44" s="170"/>
      <c r="E44" s="170">
        <f>'実質公債費比率（分子）の構造'!L$50</f>
        <v>1708</v>
      </c>
      <c r="F44" s="170"/>
      <c r="G44" s="170"/>
      <c r="H44" s="170">
        <f>'実質公債費比率（分子）の構造'!M$50</f>
        <v>1245</v>
      </c>
      <c r="I44" s="170"/>
      <c r="J44" s="170"/>
      <c r="K44" s="170">
        <f>'実質公債費比率（分子）の構造'!N$50</f>
        <v>1351</v>
      </c>
      <c r="L44" s="170"/>
      <c r="M44" s="170"/>
      <c r="N44" s="170">
        <f>'実質公債費比率（分子）の構造'!O$50</f>
        <v>529</v>
      </c>
      <c r="O44" s="170"/>
      <c r="P44" s="170"/>
    </row>
    <row r="45" spans="1:16" x14ac:dyDescent="0.2">
      <c r="A45" s="170" t="s">
        <v>68</v>
      </c>
      <c r="B45" s="170" t="str">
        <f>'実質公債費比率（分子）の構造'!K$49</f>
        <v>-</v>
      </c>
      <c r="C45" s="170"/>
      <c r="D45" s="170"/>
      <c r="E45" s="170" t="str">
        <f>'実質公債費比率（分子）の構造'!L$49</f>
        <v>-</v>
      </c>
      <c r="F45" s="170"/>
      <c r="G45" s="170"/>
      <c r="H45" s="170" t="str">
        <f>'実質公債費比率（分子）の構造'!M$49</f>
        <v>-</v>
      </c>
      <c r="I45" s="170"/>
      <c r="J45" s="170"/>
      <c r="K45" s="170" t="str">
        <f>'実質公債費比率（分子）の構造'!N$49</f>
        <v>-</v>
      </c>
      <c r="L45" s="170"/>
      <c r="M45" s="170"/>
      <c r="N45" s="170" t="str">
        <f>'実質公債費比率（分子）の構造'!O$49</f>
        <v>-</v>
      </c>
      <c r="O45" s="170"/>
      <c r="P45" s="170"/>
    </row>
    <row r="46" spans="1:16" x14ac:dyDescent="0.2">
      <c r="A46" s="170" t="s">
        <v>69</v>
      </c>
      <c r="B46" s="170">
        <f>'実質公債費比率（分子）の構造'!K$48</f>
        <v>598</v>
      </c>
      <c r="C46" s="170"/>
      <c r="D46" s="170"/>
      <c r="E46" s="170">
        <f>'実質公債費比率（分子）の構造'!L$48</f>
        <v>460</v>
      </c>
      <c r="F46" s="170"/>
      <c r="G46" s="170"/>
      <c r="H46" s="170">
        <f>'実質公債費比率（分子）の構造'!M$48</f>
        <v>67</v>
      </c>
      <c r="I46" s="170"/>
      <c r="J46" s="170"/>
      <c r="K46" s="170">
        <f>'実質公債費比率（分子）の構造'!N$48</f>
        <v>85</v>
      </c>
      <c r="L46" s="170"/>
      <c r="M46" s="170"/>
      <c r="N46" s="170">
        <f>'実質公債費比率（分子）の構造'!O$48</f>
        <v>97</v>
      </c>
      <c r="O46" s="170"/>
      <c r="P46" s="170"/>
    </row>
    <row r="47" spans="1:16" x14ac:dyDescent="0.2">
      <c r="A47" s="170" t="s">
        <v>70</v>
      </c>
      <c r="B47" s="170" t="str">
        <f>'実質公債費比率（分子）の構造'!K$47</f>
        <v>-</v>
      </c>
      <c r="C47" s="170"/>
      <c r="D47" s="170"/>
      <c r="E47" s="170" t="str">
        <f>'実質公債費比率（分子）の構造'!L$47</f>
        <v>-</v>
      </c>
      <c r="F47" s="170"/>
      <c r="G47" s="170"/>
      <c r="H47" s="170" t="str">
        <f>'実質公債費比率（分子）の構造'!M$47</f>
        <v>-</v>
      </c>
      <c r="I47" s="170"/>
      <c r="J47" s="170"/>
      <c r="K47" s="170" t="str">
        <f>'実質公債費比率（分子）の構造'!N$47</f>
        <v>-</v>
      </c>
      <c r="L47" s="170"/>
      <c r="M47" s="170"/>
      <c r="N47" s="170" t="str">
        <f>'実質公債費比率（分子）の構造'!O$47</f>
        <v>-</v>
      </c>
      <c r="O47" s="170"/>
      <c r="P47" s="170"/>
    </row>
    <row r="48" spans="1:16" x14ac:dyDescent="0.2">
      <c r="A48" s="170" t="s">
        <v>71</v>
      </c>
      <c r="B48" s="170" t="str">
        <f>'実質公債費比率（分子）の構造'!K$46</f>
        <v>-</v>
      </c>
      <c r="C48" s="170"/>
      <c r="D48" s="170"/>
      <c r="E48" s="170" t="str">
        <f>'実質公債費比率（分子）の構造'!L$46</f>
        <v>-</v>
      </c>
      <c r="F48" s="170"/>
      <c r="G48" s="170"/>
      <c r="H48" s="170" t="str">
        <f>'実質公債費比率（分子）の構造'!M$46</f>
        <v>-</v>
      </c>
      <c r="I48" s="170"/>
      <c r="J48" s="170"/>
      <c r="K48" s="170" t="str">
        <f>'実質公債費比率（分子）の構造'!N$46</f>
        <v>-</v>
      </c>
      <c r="L48" s="170"/>
      <c r="M48" s="170"/>
      <c r="N48" s="170" t="str">
        <f>'実質公債費比率（分子）の構造'!O$46</f>
        <v>-</v>
      </c>
      <c r="O48" s="170"/>
      <c r="P48" s="170"/>
    </row>
    <row r="49" spans="1:16" x14ac:dyDescent="0.2">
      <c r="A49" s="170" t="s">
        <v>72</v>
      </c>
      <c r="B49" s="170">
        <f>'実質公債費比率（分子）の構造'!K$45</f>
        <v>3515</v>
      </c>
      <c r="C49" s="170"/>
      <c r="D49" s="170"/>
      <c r="E49" s="170">
        <f>'実質公債費比率（分子）の構造'!L$45</f>
        <v>3678</v>
      </c>
      <c r="F49" s="170"/>
      <c r="G49" s="170"/>
      <c r="H49" s="170">
        <f>'実質公債費比率（分子）の構造'!M$45</f>
        <v>3691</v>
      </c>
      <c r="I49" s="170"/>
      <c r="J49" s="170"/>
      <c r="K49" s="170">
        <f>'実質公債費比率（分子）の構造'!N$45</f>
        <v>3782</v>
      </c>
      <c r="L49" s="170"/>
      <c r="M49" s="170"/>
      <c r="N49" s="170">
        <f>'実質公債費比率（分子）の構造'!O$45</f>
        <v>3992</v>
      </c>
      <c r="O49" s="170"/>
      <c r="P49" s="170"/>
    </row>
    <row r="50" spans="1:16" x14ac:dyDescent="0.2">
      <c r="A50" s="170" t="s">
        <v>73</v>
      </c>
      <c r="B50" s="170" t="e">
        <f>NA()</f>
        <v>#N/A</v>
      </c>
      <c r="C50" s="170">
        <f>IF(ISNUMBER('実質公債費比率（分子）の構造'!K$53),'実質公債費比率（分子）の構造'!K$53,NA())</f>
        <v>3071</v>
      </c>
      <c r="D50" s="170" t="e">
        <f>NA()</f>
        <v>#N/A</v>
      </c>
      <c r="E50" s="170" t="e">
        <f>NA()</f>
        <v>#N/A</v>
      </c>
      <c r="F50" s="170">
        <f>IF(ISNUMBER('実質公債費比率（分子）の構造'!L$53),'実質公債費比率（分子）の構造'!L$53,NA())</f>
        <v>3952</v>
      </c>
      <c r="G50" s="170" t="e">
        <f>NA()</f>
        <v>#N/A</v>
      </c>
      <c r="H50" s="170" t="e">
        <f>NA()</f>
        <v>#N/A</v>
      </c>
      <c r="I50" s="170">
        <f>IF(ISNUMBER('実質公債費比率（分子）の構造'!M$53),'実質公債費比率（分子）の構造'!M$53,NA())</f>
        <v>3245</v>
      </c>
      <c r="J50" s="170" t="e">
        <f>NA()</f>
        <v>#N/A</v>
      </c>
      <c r="K50" s="170" t="e">
        <f>NA()</f>
        <v>#N/A</v>
      </c>
      <c r="L50" s="170">
        <f>IF(ISNUMBER('実質公債費比率（分子）の構造'!N$53),'実質公債費比率（分子）の構造'!N$53,NA())</f>
        <v>3594</v>
      </c>
      <c r="M50" s="170" t="e">
        <f>NA()</f>
        <v>#N/A</v>
      </c>
      <c r="N50" s="170" t="e">
        <f>NA()</f>
        <v>#N/A</v>
      </c>
      <c r="O50" s="170">
        <f>IF(ISNUMBER('実質公債費比率（分子）の構造'!O$53),'実質公債費比率（分子）の構造'!O$53,NA())</f>
        <v>3099</v>
      </c>
      <c r="P50" s="170" t="e">
        <f>NA()</f>
        <v>#N/A</v>
      </c>
    </row>
    <row r="53" spans="1:16" x14ac:dyDescent="0.2">
      <c r="A53" s="142" t="s">
        <v>74</v>
      </c>
    </row>
    <row r="54" spans="1:16" x14ac:dyDescent="0.2">
      <c r="A54" s="169"/>
      <c r="B54" s="169" t="str">
        <f>'将来負担比率（分子）の構造'!I$40</f>
        <v>H30</v>
      </c>
      <c r="C54" s="169"/>
      <c r="D54" s="169"/>
      <c r="E54" s="169" t="str">
        <f>'将来負担比率（分子）の構造'!J$40</f>
        <v>R01</v>
      </c>
      <c r="F54" s="169"/>
      <c r="G54" s="169"/>
      <c r="H54" s="169" t="str">
        <f>'将来負担比率（分子）の構造'!K$40</f>
        <v>R02</v>
      </c>
      <c r="I54" s="169"/>
      <c r="J54" s="169"/>
      <c r="K54" s="169" t="str">
        <f>'将来負担比率（分子）の構造'!L$40</f>
        <v>R03</v>
      </c>
      <c r="L54" s="169"/>
      <c r="M54" s="169"/>
      <c r="N54" s="169" t="str">
        <f>'将来負担比率（分子）の構造'!M$40</f>
        <v>R04</v>
      </c>
      <c r="O54" s="169"/>
      <c r="P54" s="169"/>
    </row>
    <row r="55" spans="1:16" x14ac:dyDescent="0.2">
      <c r="A55" s="169"/>
      <c r="B55" s="169" t="s">
        <v>75</v>
      </c>
      <c r="C55" s="169"/>
      <c r="D55" s="169" t="s">
        <v>76</v>
      </c>
      <c r="E55" s="169" t="s">
        <v>75</v>
      </c>
      <c r="F55" s="169"/>
      <c r="G55" s="169" t="s">
        <v>76</v>
      </c>
      <c r="H55" s="169" t="s">
        <v>75</v>
      </c>
      <c r="I55" s="169"/>
      <c r="J55" s="169" t="s">
        <v>76</v>
      </c>
      <c r="K55" s="169" t="s">
        <v>75</v>
      </c>
      <c r="L55" s="169"/>
      <c r="M55" s="169" t="s">
        <v>76</v>
      </c>
      <c r="N55" s="169" t="s">
        <v>75</v>
      </c>
      <c r="O55" s="169"/>
      <c r="P55" s="169" t="s">
        <v>76</v>
      </c>
    </row>
    <row r="56" spans="1:16" x14ac:dyDescent="0.2">
      <c r="A56" s="169" t="s">
        <v>45</v>
      </c>
      <c r="B56" s="169"/>
      <c r="C56" s="169"/>
      <c r="D56" s="169">
        <f>'将来負担比率（分子）の構造'!I$52</f>
        <v>15851</v>
      </c>
      <c r="E56" s="169"/>
      <c r="F56" s="169"/>
      <c r="G56" s="169">
        <f>'将来負担比率（分子）の構造'!J$52</f>
        <v>13478</v>
      </c>
      <c r="H56" s="169"/>
      <c r="I56" s="169"/>
      <c r="J56" s="169">
        <f>'将来負担比率（分子）の構造'!K$52</f>
        <v>13539</v>
      </c>
      <c r="K56" s="169"/>
      <c r="L56" s="169"/>
      <c r="M56" s="169">
        <f>'将来負担比率（分子）の構造'!L$52</f>
        <v>12164</v>
      </c>
      <c r="N56" s="169"/>
      <c r="O56" s="169"/>
      <c r="P56" s="169">
        <f>'将来負担比率（分子）の構造'!M$52</f>
        <v>11059</v>
      </c>
    </row>
    <row r="57" spans="1:16" x14ac:dyDescent="0.2">
      <c r="A57" s="169" t="s">
        <v>44</v>
      </c>
      <c r="B57" s="169"/>
      <c r="C57" s="169"/>
      <c r="D57" s="169" t="str">
        <f>'将来負担比率（分子）の構造'!I$51</f>
        <v>-</v>
      </c>
      <c r="E57" s="169"/>
      <c r="F57" s="169"/>
      <c r="G57" s="169" t="str">
        <f>'将来負担比率（分子）の構造'!J$51</f>
        <v>-</v>
      </c>
      <c r="H57" s="169"/>
      <c r="I57" s="169"/>
      <c r="J57" s="169">
        <f>'将来負担比率（分子）の構造'!K$51</f>
        <v>3674</v>
      </c>
      <c r="K57" s="169"/>
      <c r="L57" s="169"/>
      <c r="M57" s="169" t="str">
        <f>'将来負担比率（分子）の構造'!L$51</f>
        <v>-</v>
      </c>
      <c r="N57" s="169"/>
      <c r="O57" s="169"/>
      <c r="P57" s="169" t="str">
        <f>'将来負担比率（分子）の構造'!M$51</f>
        <v>-</v>
      </c>
    </row>
    <row r="58" spans="1:16" x14ac:dyDescent="0.2">
      <c r="A58" s="169" t="s">
        <v>43</v>
      </c>
      <c r="B58" s="169"/>
      <c r="C58" s="169"/>
      <c r="D58" s="169">
        <f>'将来負担比率（分子）の構造'!I$50</f>
        <v>18798</v>
      </c>
      <c r="E58" s="169"/>
      <c r="F58" s="169"/>
      <c r="G58" s="169">
        <f>'将来負担比率（分子）の構造'!J$50</f>
        <v>13945</v>
      </c>
      <c r="H58" s="169"/>
      <c r="I58" s="169"/>
      <c r="J58" s="169">
        <f>'将来負担比率（分子）の構造'!K$50</f>
        <v>13685</v>
      </c>
      <c r="K58" s="169"/>
      <c r="L58" s="169"/>
      <c r="M58" s="169">
        <f>'将来負担比率（分子）の構造'!L$50</f>
        <v>14658</v>
      </c>
      <c r="N58" s="169"/>
      <c r="O58" s="169"/>
      <c r="P58" s="169">
        <f>'将来負担比率（分子）の構造'!M$50</f>
        <v>15728</v>
      </c>
    </row>
    <row r="59" spans="1:16" x14ac:dyDescent="0.2">
      <c r="A59" s="169" t="s">
        <v>41</v>
      </c>
      <c r="B59" s="169" t="str">
        <f>'将来負担比率（分子）の構造'!I$49</f>
        <v>-</v>
      </c>
      <c r="C59" s="169"/>
      <c r="D59" s="169"/>
      <c r="E59" s="169" t="str">
        <f>'将来負担比率（分子）の構造'!J$49</f>
        <v>-</v>
      </c>
      <c r="F59" s="169"/>
      <c r="G59" s="169"/>
      <c r="H59" s="169" t="str">
        <f>'将来負担比率（分子）の構造'!K$49</f>
        <v>-</v>
      </c>
      <c r="I59" s="169"/>
      <c r="J59" s="169"/>
      <c r="K59" s="169" t="str">
        <f>'将来負担比率（分子）の構造'!L$49</f>
        <v>-</v>
      </c>
      <c r="L59" s="169"/>
      <c r="M59" s="169"/>
      <c r="N59" s="169" t="str">
        <f>'将来負担比率（分子）の構造'!M$49</f>
        <v>-</v>
      </c>
      <c r="O59" s="169"/>
      <c r="P59" s="169"/>
    </row>
    <row r="60" spans="1:16" x14ac:dyDescent="0.2">
      <c r="A60" s="169" t="s">
        <v>40</v>
      </c>
      <c r="B60" s="169" t="str">
        <f>'将来負担比率（分子）の構造'!I$48</f>
        <v>-</v>
      </c>
      <c r="C60" s="169"/>
      <c r="D60" s="169"/>
      <c r="E60" s="169" t="str">
        <f>'将来負担比率（分子）の構造'!J$48</f>
        <v>-</v>
      </c>
      <c r="F60" s="169"/>
      <c r="G60" s="169"/>
      <c r="H60" s="169" t="str">
        <f>'将来負担比率（分子）の構造'!K$48</f>
        <v>-</v>
      </c>
      <c r="I60" s="169"/>
      <c r="J60" s="169"/>
      <c r="K60" s="169" t="str">
        <f>'将来負担比率（分子）の構造'!L$48</f>
        <v>-</v>
      </c>
      <c r="L60" s="169"/>
      <c r="M60" s="169"/>
      <c r="N60" s="169" t="str">
        <f>'将来負担比率（分子）の構造'!M$48</f>
        <v>-</v>
      </c>
      <c r="O60" s="169"/>
      <c r="P60" s="169"/>
    </row>
    <row r="61" spans="1:16" x14ac:dyDescent="0.2">
      <c r="A61" s="169" t="s">
        <v>38</v>
      </c>
      <c r="B61" s="169" t="str">
        <f>'将来負担比率（分子）の構造'!I$46</f>
        <v>-</v>
      </c>
      <c r="C61" s="169"/>
      <c r="D61" s="169"/>
      <c r="E61" s="169" t="str">
        <f>'将来負担比率（分子）の構造'!J$46</f>
        <v>-</v>
      </c>
      <c r="F61" s="169"/>
      <c r="G61" s="169"/>
      <c r="H61" s="169" t="str">
        <f>'将来負担比率（分子）の構造'!K$46</f>
        <v>-</v>
      </c>
      <c r="I61" s="169"/>
      <c r="J61" s="169"/>
      <c r="K61" s="169" t="str">
        <f>'将来負担比率（分子）の構造'!L$46</f>
        <v>-</v>
      </c>
      <c r="L61" s="169"/>
      <c r="M61" s="169"/>
      <c r="N61" s="169" t="str">
        <f>'将来負担比率（分子）の構造'!M$46</f>
        <v>-</v>
      </c>
      <c r="O61" s="169"/>
      <c r="P61" s="169"/>
    </row>
    <row r="62" spans="1:16" x14ac:dyDescent="0.2">
      <c r="A62" s="169" t="s">
        <v>37</v>
      </c>
      <c r="B62" s="169">
        <f>'将来負担比率（分子）の構造'!I$45</f>
        <v>8561</v>
      </c>
      <c r="C62" s="169"/>
      <c r="D62" s="169"/>
      <c r="E62" s="169">
        <f>'将来負担比率（分子）の構造'!J$45</f>
        <v>8800</v>
      </c>
      <c r="F62" s="169"/>
      <c r="G62" s="169"/>
      <c r="H62" s="169">
        <f>'将来負担比率（分子）の構造'!K$45</f>
        <v>8759</v>
      </c>
      <c r="I62" s="169"/>
      <c r="J62" s="169"/>
      <c r="K62" s="169">
        <f>'将来負担比率（分子）の構造'!L$45</f>
        <v>9072</v>
      </c>
      <c r="L62" s="169"/>
      <c r="M62" s="169"/>
      <c r="N62" s="169">
        <f>'将来負担比率（分子）の構造'!M$45</f>
        <v>9293</v>
      </c>
      <c r="O62" s="169"/>
      <c r="P62" s="169"/>
    </row>
    <row r="63" spans="1:16" x14ac:dyDescent="0.2">
      <c r="A63" s="169" t="s">
        <v>36</v>
      </c>
      <c r="B63" s="169" t="str">
        <f>'将来負担比率（分子）の構造'!I$44</f>
        <v>-</v>
      </c>
      <c r="C63" s="169"/>
      <c r="D63" s="169"/>
      <c r="E63" s="169" t="str">
        <f>'将来負担比率（分子）の構造'!J$44</f>
        <v>-</v>
      </c>
      <c r="F63" s="169"/>
      <c r="G63" s="169"/>
      <c r="H63" s="169" t="str">
        <f>'将来負担比率（分子）の構造'!K$44</f>
        <v>-</v>
      </c>
      <c r="I63" s="169"/>
      <c r="J63" s="169"/>
      <c r="K63" s="169" t="str">
        <f>'将来負担比率（分子）の構造'!L$44</f>
        <v>-</v>
      </c>
      <c r="L63" s="169"/>
      <c r="M63" s="169"/>
      <c r="N63" s="169" t="str">
        <f>'将来負担比率（分子）の構造'!M$44</f>
        <v>-</v>
      </c>
      <c r="O63" s="169"/>
      <c r="P63" s="169"/>
    </row>
    <row r="64" spans="1:16" x14ac:dyDescent="0.2">
      <c r="A64" s="169" t="s">
        <v>35</v>
      </c>
      <c r="B64" s="169">
        <f>'将来負担比率（分子）の構造'!I$43</f>
        <v>4220</v>
      </c>
      <c r="C64" s="169"/>
      <c r="D64" s="169"/>
      <c r="E64" s="169">
        <f>'将来負担比率（分子）の構造'!J$43</f>
        <v>3627</v>
      </c>
      <c r="F64" s="169"/>
      <c r="G64" s="169"/>
      <c r="H64" s="169">
        <f>'将来負担比率（分子）の構造'!K$43</f>
        <v>2678</v>
      </c>
      <c r="I64" s="169"/>
      <c r="J64" s="169"/>
      <c r="K64" s="169">
        <f>'将来負担比率（分子）の構造'!L$43</f>
        <v>1537</v>
      </c>
      <c r="L64" s="169"/>
      <c r="M64" s="169"/>
      <c r="N64" s="169">
        <f>'将来負担比率（分子）の構造'!M$43</f>
        <v>888</v>
      </c>
      <c r="O64" s="169"/>
      <c r="P64" s="169"/>
    </row>
    <row r="65" spans="1:16" x14ac:dyDescent="0.2">
      <c r="A65" s="169" t="s">
        <v>34</v>
      </c>
      <c r="B65" s="169">
        <f>'将来負担比率（分子）の構造'!I$42</f>
        <v>2310</v>
      </c>
      <c r="C65" s="169"/>
      <c r="D65" s="169"/>
      <c r="E65" s="169">
        <f>'将来負担比率（分子）の構造'!J$42</f>
        <v>1872</v>
      </c>
      <c r="F65" s="169"/>
      <c r="G65" s="169"/>
      <c r="H65" s="169">
        <f>'将来負担比率（分子）の構造'!K$42</f>
        <v>1418</v>
      </c>
      <c r="I65" s="169"/>
      <c r="J65" s="169"/>
      <c r="K65" s="169">
        <f>'将来負担比率（分子）の構造'!L$42</f>
        <v>1105</v>
      </c>
      <c r="L65" s="169"/>
      <c r="M65" s="169"/>
      <c r="N65" s="169">
        <f>'将来負担比率（分子）の構造'!M$42</f>
        <v>796</v>
      </c>
      <c r="O65" s="169"/>
      <c r="P65" s="169"/>
    </row>
    <row r="66" spans="1:16" x14ac:dyDescent="0.2">
      <c r="A66" s="169" t="s">
        <v>33</v>
      </c>
      <c r="B66" s="169">
        <f>'将来負担比率（分子）の構造'!I$41</f>
        <v>26388</v>
      </c>
      <c r="C66" s="169"/>
      <c r="D66" s="169"/>
      <c r="E66" s="169">
        <f>'将来負担比率（分子）の構造'!J$41</f>
        <v>27672</v>
      </c>
      <c r="F66" s="169"/>
      <c r="G66" s="169"/>
      <c r="H66" s="169">
        <f>'将来負担比率（分子）の構造'!K$41</f>
        <v>35505</v>
      </c>
      <c r="I66" s="169"/>
      <c r="J66" s="169"/>
      <c r="K66" s="169">
        <f>'将来負担比率（分子）の構造'!L$41</f>
        <v>30916</v>
      </c>
      <c r="L66" s="169"/>
      <c r="M66" s="169"/>
      <c r="N66" s="169">
        <f>'将来負担比率（分子）の構造'!M$41</f>
        <v>28814</v>
      </c>
      <c r="O66" s="169"/>
      <c r="P66" s="169"/>
    </row>
    <row r="67" spans="1:16" x14ac:dyDescent="0.2">
      <c r="A67" s="169" t="s">
        <v>77</v>
      </c>
      <c r="B67" s="169" t="e">
        <f>NA()</f>
        <v>#N/A</v>
      </c>
      <c r="C67" s="169">
        <f>IF(ISNUMBER('将来負担比率（分子）の構造'!I$53), IF('将来負担比率（分子）の構造'!I$53 &lt; 0, 0, '将来負担比率（分子）の構造'!I$53), NA())</f>
        <v>6831</v>
      </c>
      <c r="D67" s="169" t="e">
        <f>NA()</f>
        <v>#N/A</v>
      </c>
      <c r="E67" s="169" t="e">
        <f>NA()</f>
        <v>#N/A</v>
      </c>
      <c r="F67" s="169">
        <f>IF(ISNUMBER('将来負担比率（分子）の構造'!J$53), IF('将来負担比率（分子）の構造'!J$53 &lt; 0, 0, '将来負担比率（分子）の構造'!J$53), NA())</f>
        <v>14548</v>
      </c>
      <c r="G67" s="169" t="e">
        <f>NA()</f>
        <v>#N/A</v>
      </c>
      <c r="H67" s="169" t="e">
        <f>NA()</f>
        <v>#N/A</v>
      </c>
      <c r="I67" s="169">
        <f>IF(ISNUMBER('将来負担比率（分子）の構造'!K$53), IF('将来負担比率（分子）の構造'!K$53 &lt; 0, 0, '将来負担比率（分子）の構造'!K$53), NA())</f>
        <v>17462</v>
      </c>
      <c r="J67" s="169" t="e">
        <f>NA()</f>
        <v>#N/A</v>
      </c>
      <c r="K67" s="169" t="e">
        <f>NA()</f>
        <v>#N/A</v>
      </c>
      <c r="L67" s="169">
        <f>IF(ISNUMBER('将来負担比率（分子）の構造'!L$53), IF('将来負担比率（分子）の構造'!L$53 &lt; 0, 0, '将来負担比率（分子）の構造'!L$53), NA())</f>
        <v>15807</v>
      </c>
      <c r="M67" s="169" t="e">
        <f>NA()</f>
        <v>#N/A</v>
      </c>
      <c r="N67" s="169" t="e">
        <f>NA()</f>
        <v>#N/A</v>
      </c>
      <c r="O67" s="169">
        <f>IF(ISNUMBER('将来負担比率（分子）の構造'!M$53), IF('将来負担比率（分子）の構造'!M$53 &lt; 0, 0, '将来負担比率（分子）の構造'!M$53), NA())</f>
        <v>13005</v>
      </c>
      <c r="P67" s="169" t="e">
        <f>NA()</f>
        <v>#N/A</v>
      </c>
    </row>
    <row r="70" spans="1:16" x14ac:dyDescent="0.2">
      <c r="A70" s="171" t="s">
        <v>78</v>
      </c>
      <c r="B70" s="171"/>
      <c r="C70" s="171"/>
      <c r="D70" s="171"/>
      <c r="E70" s="171"/>
      <c r="F70" s="171"/>
    </row>
    <row r="71" spans="1:16" x14ac:dyDescent="0.2">
      <c r="A71" s="172"/>
      <c r="B71" s="172" t="str">
        <f>基金残高に係る経年分析!F54</f>
        <v>R02</v>
      </c>
      <c r="C71" s="172" t="str">
        <f>基金残高に係る経年分析!G54</f>
        <v>R03</v>
      </c>
      <c r="D71" s="172" t="str">
        <f>基金残高に係る経年分析!H54</f>
        <v>R04</v>
      </c>
    </row>
    <row r="72" spans="1:16" x14ac:dyDescent="0.2">
      <c r="A72" s="172" t="s">
        <v>79</v>
      </c>
      <c r="B72" s="173">
        <f>基金残高に係る経年分析!F55</f>
        <v>7618</v>
      </c>
      <c r="C72" s="173">
        <f>基金残高に係る経年分析!G55</f>
        <v>8600</v>
      </c>
      <c r="D72" s="173">
        <f>基金残高に係る経年分析!H55</f>
        <v>8967</v>
      </c>
    </row>
    <row r="73" spans="1:16" x14ac:dyDescent="0.2">
      <c r="A73" s="172" t="s">
        <v>80</v>
      </c>
      <c r="B73" s="173">
        <f>基金残高に係る経年分析!F56</f>
        <v>5</v>
      </c>
      <c r="C73" s="173">
        <f>基金残高に係る経年分析!G56</f>
        <v>5</v>
      </c>
      <c r="D73" s="173">
        <f>基金残高に係る経年分析!H56</f>
        <v>5</v>
      </c>
    </row>
    <row r="74" spans="1:16" x14ac:dyDescent="0.2">
      <c r="A74" s="172" t="s">
        <v>81</v>
      </c>
      <c r="B74" s="173">
        <f>基金残高に係る経年分析!F57</f>
        <v>3043</v>
      </c>
      <c r="C74" s="173">
        <f>基金残高に係る経年分析!G57</f>
        <v>3106</v>
      </c>
      <c r="D74" s="173">
        <f>基金残高に係る経年分析!H57</f>
        <v>3630</v>
      </c>
    </row>
  </sheetData>
  <sheetProtection algorithmName="SHA-512" hashValue="hcbPHX8hAUU7mQawMnoqeuAkGI514IvgKOVRpn2RAQw1U3xVgTwbEhWhQ+dKbVJL+FQIzjiPpyGSURPH5RGeGA==" saltValue="sNUWAUQxlaf1eoE1kzHE8w==" spinCount="100000"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
  <cp:keywords/>
  <dc:description/>
  <dcterms:created xsi:type="dcterms:W3CDTF">2024-03-14T01:50:40Z</dcterms:created>
  <dcterms:modified xsi:type="dcterms:W3CDTF">2024-11-14T01:03:21Z</dcterms:modified>
  <cp:category/>
</cp:coreProperties>
</file>